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1" l="1"/>
  <c r="U48" i="1"/>
  <c r="S48" i="1"/>
  <c r="Q48" i="1"/>
  <c r="O48" i="1"/>
  <c r="M48" i="1"/>
  <c r="K48" i="1"/>
  <c r="I48" i="1"/>
  <c r="G48" i="1"/>
  <c r="E48" i="1"/>
  <c r="W47" i="1"/>
  <c r="U47" i="1"/>
  <c r="S47" i="1"/>
  <c r="Q47" i="1"/>
  <c r="O47" i="1"/>
  <c r="M47" i="1"/>
  <c r="K47" i="1"/>
  <c r="I47" i="1"/>
  <c r="G47" i="1"/>
  <c r="E47" i="1"/>
  <c r="W46" i="1"/>
  <c r="U46" i="1"/>
  <c r="S46" i="1"/>
  <c r="Q46" i="1"/>
  <c r="O46" i="1"/>
  <c r="M46" i="1"/>
  <c r="K46" i="1"/>
  <c r="I46" i="1"/>
  <c r="G46" i="1"/>
  <c r="E46" i="1"/>
  <c r="W45" i="1"/>
  <c r="U45" i="1"/>
  <c r="S45" i="1"/>
  <c r="Q45" i="1"/>
  <c r="O45" i="1"/>
  <c r="M45" i="1"/>
  <c r="K45" i="1"/>
  <c r="I45" i="1"/>
  <c r="G45" i="1"/>
  <c r="E45" i="1"/>
  <c r="W44" i="1"/>
  <c r="U44" i="1"/>
  <c r="S44" i="1"/>
  <c r="Q44" i="1"/>
  <c r="O44" i="1"/>
  <c r="M44" i="1"/>
  <c r="K44" i="1"/>
  <c r="I44" i="1"/>
  <c r="G44" i="1"/>
  <c r="E44" i="1"/>
  <c r="W43" i="1"/>
  <c r="U43" i="1"/>
  <c r="S43" i="1"/>
  <c r="Q43" i="1"/>
  <c r="O43" i="1"/>
  <c r="M43" i="1"/>
  <c r="K43" i="1"/>
  <c r="I43" i="1"/>
  <c r="G43" i="1"/>
  <c r="E43" i="1"/>
  <c r="W42" i="1"/>
  <c r="U42" i="1"/>
  <c r="S42" i="1"/>
  <c r="Q42" i="1"/>
  <c r="O42" i="1"/>
  <c r="M42" i="1"/>
  <c r="K42" i="1"/>
  <c r="I42" i="1"/>
  <c r="G42" i="1"/>
  <c r="E42" i="1"/>
  <c r="W41" i="1"/>
  <c r="U41" i="1"/>
  <c r="S41" i="1"/>
  <c r="Q41" i="1"/>
  <c r="O41" i="1"/>
  <c r="M41" i="1"/>
  <c r="K41" i="1"/>
  <c r="I41" i="1"/>
  <c r="G41" i="1"/>
  <c r="E41" i="1"/>
  <c r="W40" i="1"/>
  <c r="U40" i="1"/>
  <c r="S40" i="1"/>
  <c r="Q40" i="1"/>
  <c r="O40" i="1"/>
  <c r="M40" i="1"/>
  <c r="K40" i="1"/>
  <c r="I40" i="1"/>
  <c r="G40" i="1"/>
  <c r="E40" i="1"/>
  <c r="W39" i="1"/>
  <c r="U39" i="1"/>
  <c r="S39" i="1"/>
  <c r="Q39" i="1"/>
  <c r="O39" i="1"/>
  <c r="M39" i="1"/>
  <c r="K39" i="1"/>
  <c r="I39" i="1"/>
  <c r="G39" i="1"/>
  <c r="E39" i="1"/>
  <c r="W38" i="1"/>
  <c r="U38" i="1"/>
  <c r="S38" i="1"/>
  <c r="Q38" i="1"/>
  <c r="O38" i="1"/>
  <c r="M38" i="1"/>
  <c r="K38" i="1"/>
  <c r="I38" i="1"/>
  <c r="G38" i="1"/>
  <c r="E38" i="1"/>
  <c r="W37" i="1"/>
  <c r="U37" i="1"/>
  <c r="S37" i="1"/>
  <c r="Q37" i="1"/>
  <c r="O37" i="1"/>
  <c r="M37" i="1"/>
  <c r="K37" i="1"/>
  <c r="I37" i="1"/>
  <c r="G37" i="1"/>
  <c r="E37" i="1"/>
  <c r="W36" i="1"/>
  <c r="U36" i="1"/>
  <c r="S36" i="1"/>
  <c r="Q36" i="1"/>
  <c r="O36" i="1"/>
  <c r="M36" i="1"/>
  <c r="K36" i="1"/>
  <c r="I36" i="1"/>
  <c r="G36" i="1"/>
  <c r="E36" i="1"/>
  <c r="W35" i="1"/>
  <c r="U35" i="1"/>
  <c r="S35" i="1"/>
  <c r="Q35" i="1"/>
  <c r="O35" i="1"/>
  <c r="M35" i="1"/>
  <c r="K35" i="1"/>
  <c r="I35" i="1"/>
  <c r="G35" i="1"/>
  <c r="E35" i="1"/>
  <c r="W34" i="1"/>
  <c r="U34" i="1"/>
  <c r="S34" i="1"/>
  <c r="Q34" i="1"/>
  <c r="O34" i="1"/>
  <c r="M34" i="1"/>
  <c r="K34" i="1"/>
  <c r="I34" i="1"/>
  <c r="G34" i="1"/>
  <c r="E34" i="1"/>
  <c r="W33" i="1"/>
  <c r="U33" i="1"/>
  <c r="S33" i="1"/>
  <c r="Q33" i="1"/>
  <c r="O33" i="1"/>
  <c r="M33" i="1"/>
  <c r="K33" i="1"/>
  <c r="I33" i="1"/>
  <c r="G33" i="1"/>
  <c r="E33" i="1"/>
  <c r="W32" i="1"/>
  <c r="U32" i="1"/>
  <c r="S32" i="1"/>
  <c r="Q32" i="1"/>
  <c r="O32" i="1"/>
  <c r="M32" i="1"/>
  <c r="K32" i="1"/>
  <c r="I32" i="1"/>
  <c r="G32" i="1"/>
  <c r="E32" i="1"/>
  <c r="W31" i="1"/>
  <c r="U31" i="1"/>
  <c r="S31" i="1"/>
  <c r="Q31" i="1"/>
  <c r="O31" i="1"/>
  <c r="M31" i="1"/>
  <c r="K31" i="1"/>
  <c r="I31" i="1"/>
  <c r="G31" i="1"/>
  <c r="E31" i="1"/>
  <c r="W30" i="1"/>
  <c r="U30" i="1"/>
  <c r="S30" i="1"/>
  <c r="Q30" i="1"/>
  <c r="O30" i="1"/>
  <c r="M30" i="1"/>
  <c r="K30" i="1"/>
  <c r="I30" i="1"/>
  <c r="G30" i="1"/>
  <c r="E30" i="1"/>
  <c r="W29" i="1"/>
  <c r="U29" i="1"/>
  <c r="S29" i="1"/>
  <c r="Q29" i="1"/>
  <c r="O29" i="1"/>
  <c r="M29" i="1"/>
  <c r="K29" i="1"/>
  <c r="I29" i="1"/>
  <c r="G29" i="1"/>
  <c r="E29" i="1"/>
  <c r="W28" i="1"/>
  <c r="W49" i="1" s="1"/>
  <c r="U28" i="1"/>
  <c r="U49" i="1" s="1"/>
  <c r="S28" i="1"/>
  <c r="S49" i="1" s="1"/>
  <c r="Q28" i="1"/>
  <c r="Q49" i="1" s="1"/>
  <c r="O28" i="1"/>
  <c r="O49" i="1" s="1"/>
  <c r="M28" i="1"/>
  <c r="M49" i="1" s="1"/>
  <c r="K28" i="1"/>
  <c r="K49" i="1" s="1"/>
  <c r="I28" i="1"/>
  <c r="I49" i="1" s="1"/>
  <c r="G28" i="1"/>
  <c r="G49" i="1" s="1"/>
  <c r="E28" i="1"/>
  <c r="E49" i="1" s="1"/>
  <c r="W23" i="1"/>
  <c r="U23" i="1"/>
  <c r="S23" i="1"/>
  <c r="Q23" i="1"/>
  <c r="O23" i="1"/>
  <c r="M23" i="1"/>
  <c r="K23" i="1"/>
  <c r="I23" i="1"/>
  <c r="G23" i="1"/>
  <c r="E23" i="1"/>
  <c r="W22" i="1"/>
  <c r="U22" i="1"/>
  <c r="S22" i="1"/>
  <c r="Q22" i="1"/>
  <c r="O22" i="1"/>
  <c r="M22" i="1"/>
  <c r="K22" i="1"/>
  <c r="I22" i="1"/>
  <c r="G22" i="1"/>
  <c r="E22" i="1"/>
  <c r="W21" i="1"/>
  <c r="U21" i="1"/>
  <c r="S21" i="1"/>
  <c r="Q21" i="1"/>
  <c r="O21" i="1"/>
  <c r="M21" i="1"/>
  <c r="K21" i="1"/>
  <c r="I21" i="1"/>
  <c r="G21" i="1"/>
  <c r="E21" i="1"/>
  <c r="W20" i="1"/>
  <c r="U20" i="1"/>
  <c r="S20" i="1"/>
  <c r="Q20" i="1"/>
  <c r="O20" i="1"/>
  <c r="M20" i="1"/>
  <c r="K20" i="1"/>
  <c r="I20" i="1"/>
  <c r="G20" i="1"/>
  <c r="E20" i="1"/>
  <c r="W19" i="1"/>
  <c r="U19" i="1"/>
  <c r="S19" i="1"/>
  <c r="Q19" i="1"/>
  <c r="O19" i="1"/>
  <c r="M19" i="1"/>
  <c r="K19" i="1"/>
  <c r="I19" i="1"/>
  <c r="G19" i="1"/>
  <c r="E19" i="1"/>
  <c r="W18" i="1"/>
  <c r="U18" i="1"/>
  <c r="S18" i="1"/>
  <c r="Q18" i="1"/>
  <c r="O18" i="1"/>
  <c r="M18" i="1"/>
  <c r="K18" i="1"/>
  <c r="I18" i="1"/>
  <c r="G18" i="1"/>
  <c r="E18" i="1"/>
  <c r="W17" i="1"/>
  <c r="U17" i="1"/>
  <c r="S17" i="1"/>
  <c r="Q17" i="1"/>
  <c r="O17" i="1"/>
  <c r="M17" i="1"/>
  <c r="K17" i="1"/>
  <c r="I17" i="1"/>
  <c r="G17" i="1"/>
  <c r="E17" i="1"/>
  <c r="W16" i="1"/>
  <c r="U16" i="1"/>
  <c r="S16" i="1"/>
  <c r="Q16" i="1"/>
  <c r="O16" i="1"/>
  <c r="M16" i="1"/>
  <c r="K16" i="1"/>
  <c r="I16" i="1"/>
  <c r="G16" i="1"/>
  <c r="E16" i="1"/>
  <c r="W15" i="1"/>
  <c r="U15" i="1"/>
  <c r="S15" i="1"/>
  <c r="Q15" i="1"/>
  <c r="O15" i="1"/>
  <c r="M15" i="1"/>
  <c r="K15" i="1"/>
  <c r="I15" i="1"/>
  <c r="G15" i="1"/>
  <c r="E15" i="1"/>
  <c r="W14" i="1"/>
  <c r="U14" i="1"/>
  <c r="S14" i="1"/>
  <c r="Q14" i="1"/>
  <c r="O14" i="1"/>
  <c r="M14" i="1"/>
  <c r="K14" i="1"/>
  <c r="I14" i="1"/>
  <c r="G14" i="1"/>
  <c r="E14" i="1"/>
  <c r="W13" i="1"/>
  <c r="U13" i="1"/>
  <c r="S13" i="1"/>
  <c r="Q13" i="1"/>
  <c r="O13" i="1"/>
  <c r="M13" i="1"/>
  <c r="K13" i="1"/>
  <c r="I13" i="1"/>
  <c r="G13" i="1"/>
  <c r="E13" i="1"/>
  <c r="W12" i="1"/>
  <c r="U12" i="1"/>
  <c r="S12" i="1"/>
  <c r="Q12" i="1"/>
  <c r="O12" i="1"/>
  <c r="M12" i="1"/>
  <c r="K12" i="1"/>
  <c r="I12" i="1"/>
  <c r="G12" i="1"/>
  <c r="E12" i="1"/>
  <c r="W11" i="1"/>
  <c r="U11" i="1"/>
  <c r="S11" i="1"/>
  <c r="Q11" i="1"/>
  <c r="O11" i="1"/>
  <c r="M11" i="1"/>
  <c r="K11" i="1"/>
  <c r="I11" i="1"/>
  <c r="G11" i="1"/>
  <c r="E11" i="1"/>
  <c r="W10" i="1"/>
  <c r="U10" i="1"/>
  <c r="S10" i="1"/>
  <c r="Q10" i="1"/>
  <c r="O10" i="1"/>
  <c r="M10" i="1"/>
  <c r="K10" i="1"/>
  <c r="I10" i="1"/>
  <c r="G10" i="1"/>
  <c r="E10" i="1"/>
  <c r="W9" i="1"/>
  <c r="U9" i="1"/>
  <c r="S9" i="1"/>
  <c r="Q9" i="1"/>
  <c r="O9" i="1"/>
  <c r="M9" i="1"/>
  <c r="K9" i="1"/>
  <c r="I9" i="1"/>
  <c r="G9" i="1"/>
  <c r="E9" i="1"/>
  <c r="W8" i="1"/>
  <c r="U8" i="1"/>
  <c r="S8" i="1"/>
  <c r="Q8" i="1"/>
  <c r="O8" i="1"/>
  <c r="M8" i="1"/>
  <c r="K8" i="1"/>
  <c r="I8" i="1"/>
  <c r="G8" i="1"/>
  <c r="E8" i="1"/>
  <c r="W7" i="1"/>
  <c r="U7" i="1"/>
  <c r="S7" i="1"/>
  <c r="Q7" i="1"/>
  <c r="O7" i="1"/>
  <c r="M7" i="1"/>
  <c r="K7" i="1"/>
  <c r="I7" i="1"/>
  <c r="G7" i="1"/>
  <c r="E7" i="1"/>
  <c r="W6" i="1"/>
  <c r="U6" i="1"/>
  <c r="S6" i="1"/>
  <c r="Q6" i="1"/>
  <c r="O6" i="1"/>
  <c r="M6" i="1"/>
  <c r="K6" i="1"/>
  <c r="I6" i="1"/>
  <c r="G6" i="1"/>
  <c r="E6" i="1"/>
  <c r="W5" i="1"/>
  <c r="U5" i="1"/>
  <c r="S5" i="1"/>
  <c r="Q5" i="1"/>
  <c r="O5" i="1"/>
  <c r="M5" i="1"/>
  <c r="K5" i="1"/>
  <c r="I5" i="1"/>
  <c r="G5" i="1"/>
  <c r="E5" i="1"/>
  <c r="W4" i="1"/>
  <c r="U4" i="1"/>
  <c r="S4" i="1"/>
  <c r="Q4" i="1"/>
  <c r="O4" i="1"/>
  <c r="M4" i="1"/>
  <c r="K4" i="1"/>
  <c r="I4" i="1"/>
  <c r="G4" i="1"/>
  <c r="E4" i="1"/>
  <c r="W3" i="1"/>
  <c r="W24" i="1" s="1"/>
  <c r="U3" i="1"/>
  <c r="U24" i="1" s="1"/>
  <c r="S3" i="1"/>
  <c r="S24" i="1" s="1"/>
  <c r="Q3" i="1"/>
  <c r="Q24" i="1" s="1"/>
  <c r="O3" i="1"/>
  <c r="O24" i="1" s="1"/>
  <c r="M3" i="1"/>
  <c r="M24" i="1" s="1"/>
  <c r="K3" i="1"/>
  <c r="K24" i="1" s="1"/>
  <c r="I3" i="1"/>
  <c r="I24" i="1" s="1"/>
  <c r="G3" i="1"/>
  <c r="G24" i="1" s="1"/>
  <c r="E3" i="1"/>
  <c r="E24" i="1" s="1"/>
</calcChain>
</file>

<file path=xl/sharedStrings.xml><?xml version="1.0" encoding="utf-8"?>
<sst xmlns="http://schemas.openxmlformats.org/spreadsheetml/2006/main" count="154" uniqueCount="69">
  <si>
    <t xml:space="preserve">Наименование </t>
  </si>
  <si>
    <t>Хлеб черный ржаной, ржано-пшенич., 650гр</t>
  </si>
  <si>
    <t>Хлеб белый из пшеничной муки,360гр</t>
  </si>
  <si>
    <t>Крупа гречневая-ядрица,1кг</t>
  </si>
  <si>
    <t>Рис шлифованный круглозерный,1кг</t>
  </si>
  <si>
    <t>Пшено, 1кг.</t>
  </si>
  <si>
    <t>Мука пшеничная в/с, 2кг.</t>
  </si>
  <si>
    <t>Картофель, 1кг,</t>
  </si>
  <si>
    <t>Капуста белокачанная,1кг.</t>
  </si>
  <si>
    <t>Лук репчатый свежий,1кг.</t>
  </si>
  <si>
    <t>Морковь столовая свежая,1кг.</t>
  </si>
  <si>
    <t>Яблоки, 1 кг.</t>
  </si>
  <si>
    <t>Сахар,1кг.</t>
  </si>
  <si>
    <t>Куры замороженные.,1кг.</t>
  </si>
  <si>
    <t>Рыба  мороженая, неразделанная 1кг.</t>
  </si>
  <si>
    <t>Молоко (м.д.ж. 3,2%),1кг.</t>
  </si>
  <si>
    <t>Яйца куриные стол. 1 кат.</t>
  </si>
  <si>
    <t>Масло подсолнечн. Рафинированное</t>
  </si>
  <si>
    <t>Масло сливочное, 72,5% ж. , 180гр</t>
  </si>
  <si>
    <t>Соль поваренная пищевая, 1кг.</t>
  </si>
  <si>
    <t>Чай черный байховый, 100гр</t>
  </si>
  <si>
    <t>Всего:</t>
  </si>
  <si>
    <t>Наименование</t>
  </si>
  <si>
    <t>Хлеб черный ржаной, ржано-пшенич.,650гр</t>
  </si>
  <si>
    <t>Масло подсолнечн. раф. , 1л.</t>
  </si>
  <si>
    <t>Масло сливочное, 72,5% ж. 1кг.</t>
  </si>
  <si>
    <t>Чай черный байховый, кг.</t>
  </si>
  <si>
    <t>Норма потребления в месяц на одного человека</t>
  </si>
  <si>
    <t>7 шт.</t>
  </si>
  <si>
    <t>1 кг</t>
  </si>
  <si>
    <t>1кг</t>
  </si>
  <si>
    <t>2 кг</t>
  </si>
  <si>
    <t>7 кг</t>
  </si>
  <si>
    <t>3,1 кг</t>
  </si>
  <si>
    <t>2,5 кг</t>
  </si>
  <si>
    <t>5 кг</t>
  </si>
  <si>
    <t>1,8 кг</t>
  </si>
  <si>
    <t>5,5 кг</t>
  </si>
  <si>
    <t>1,5 кг</t>
  </si>
  <si>
    <t>17 шт</t>
  </si>
  <si>
    <t>200 г</t>
  </si>
  <si>
    <t>0,1 кг</t>
  </si>
  <si>
    <t>0,250 кг</t>
  </si>
  <si>
    <t>Воловский</t>
  </si>
  <si>
    <t>Цена за единицу</t>
  </si>
  <si>
    <t>Лебедянский</t>
  </si>
  <si>
    <t>Сумма с учетом норм. потр</t>
  </si>
  <si>
    <t>Грязинский</t>
  </si>
  <si>
    <t>Лев-Толстовский</t>
  </si>
  <si>
    <t>Данковский</t>
  </si>
  <si>
    <t>Липецкий</t>
  </si>
  <si>
    <t>Добринский</t>
  </si>
  <si>
    <t xml:space="preserve"> </t>
  </si>
  <si>
    <t>Становлянский</t>
  </si>
  <si>
    <t>Добровский</t>
  </si>
  <si>
    <t>Тербунский</t>
  </si>
  <si>
    <t>Долгоруковский</t>
  </si>
  <si>
    <t>Усманский</t>
  </si>
  <si>
    <t>Елецкий</t>
  </si>
  <si>
    <t>Хлевенский</t>
  </si>
  <si>
    <t>Задонский</t>
  </si>
  <si>
    <t>Чаплыгинский</t>
  </si>
  <si>
    <t>Измалковский</t>
  </si>
  <si>
    <t>г. Липецк</t>
  </si>
  <si>
    <t>Краснинский</t>
  </si>
  <si>
    <t>г. Елец</t>
  </si>
  <si>
    <t>Макаронные изделия, 1 кг</t>
  </si>
  <si>
    <t>12,4  л</t>
  </si>
  <si>
    <t>1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</si>
</sst>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Calibri Light"/>
      <family val="1"/>
      <charset val="204"/>
      <scheme val="major"/>
    </font>
    <font>
      <sz val="9"/>
      <name val="Calibri Light"/>
      <family val="1"/>
      <charset val="204"/>
      <scheme val="major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2" fontId="10" fillId="0" borderId="0" xfId="0" applyNumberFormat="1" applyFont="1" applyBorder="1" applyAlignment="1" applyProtection="1">
      <alignment horizontal="center" vertical="center"/>
    </xf>
    <xf numFmtId="14" fontId="12" fillId="0" borderId="11" xfId="0" applyNumberFormat="1" applyFont="1" applyBorder="1" applyAlignment="1" applyProtection="1">
      <alignment horizontal="center" vertical="center" wrapText="1"/>
    </xf>
    <xf numFmtId="2" fontId="9" fillId="2" borderId="16" xfId="0" applyNumberFormat="1" applyFont="1" applyFill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</xf>
    <xf numFmtId="14" fontId="12" fillId="0" borderId="23" xfId="0" applyNumberFormat="1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14" fontId="12" fillId="0" borderId="26" xfId="0" applyNumberFormat="1" applyFont="1" applyBorder="1" applyAlignment="1" applyProtection="1">
      <alignment horizontal="center" vertical="center" wrapText="1"/>
    </xf>
    <xf numFmtId="14" fontId="8" fillId="0" borderId="11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2" fontId="13" fillId="0" borderId="22" xfId="0" applyNumberFormat="1" applyFont="1" applyBorder="1" applyAlignment="1" applyProtection="1">
      <alignment horizontal="center" vertical="center"/>
    </xf>
    <xf numFmtId="2" fontId="13" fillId="2" borderId="16" xfId="0" applyNumberFormat="1" applyFont="1" applyFill="1" applyBorder="1" applyAlignment="1" applyProtection="1">
      <alignment horizontal="center" vertical="center"/>
    </xf>
    <xf numFmtId="2" fontId="13" fillId="2" borderId="27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18" xfId="0" applyNumberFormat="1" applyFont="1" applyBorder="1" applyAlignment="1" applyProtection="1">
      <alignment horizontal="center" vertical="center"/>
    </xf>
    <xf numFmtId="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19" xfId="0" applyNumberFormat="1" applyFont="1" applyBorder="1" applyAlignment="1" applyProtection="1">
      <alignment horizontal="center" vertical="center"/>
    </xf>
    <xf numFmtId="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20" xfId="0" applyNumberFormat="1" applyFont="1" applyBorder="1" applyAlignment="1" applyProtection="1">
      <alignment horizontal="center" vertical="center"/>
    </xf>
    <xf numFmtId="4" fontId="14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9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B33" sqref="B33"/>
    </sheetView>
  </sheetViews>
  <sheetFormatPr defaultRowHeight="15" x14ac:dyDescent="0.25"/>
  <cols>
    <col min="1" max="1" width="3.5703125" customWidth="1"/>
    <col min="2" max="2" width="36.28515625" customWidth="1"/>
    <col min="3" max="3" width="9.42578125" customWidth="1"/>
    <col min="4" max="4" width="8.42578125" customWidth="1"/>
    <col min="5" max="5" width="9.140625" customWidth="1"/>
    <col min="6" max="6" width="7.85546875" customWidth="1"/>
    <col min="8" max="8" width="7.85546875" customWidth="1"/>
    <col min="10" max="10" width="7.5703125" customWidth="1"/>
    <col min="12" max="12" width="8" customWidth="1"/>
    <col min="14" max="14" width="7.5703125" customWidth="1"/>
    <col min="16" max="16" width="7.5703125" customWidth="1"/>
    <col min="18" max="18" width="7" customWidth="1"/>
    <col min="20" max="20" width="7.85546875" customWidth="1"/>
    <col min="22" max="22" width="8" customWidth="1"/>
  </cols>
  <sheetData>
    <row r="1" spans="1:23" ht="15.75" customHeight="1" thickBot="1" x14ac:dyDescent="0.3">
      <c r="A1" s="41"/>
      <c r="B1" s="37" t="s">
        <v>0</v>
      </c>
      <c r="C1" s="43" t="s">
        <v>27</v>
      </c>
      <c r="D1" s="29" t="s">
        <v>43</v>
      </c>
      <c r="E1" s="30"/>
      <c r="F1" s="29" t="s">
        <v>47</v>
      </c>
      <c r="G1" s="30"/>
      <c r="H1" s="29" t="s">
        <v>49</v>
      </c>
      <c r="I1" s="30"/>
      <c r="J1" s="29" t="s">
        <v>51</v>
      </c>
      <c r="K1" s="30"/>
      <c r="L1" s="29" t="s">
        <v>54</v>
      </c>
      <c r="M1" s="30"/>
      <c r="N1" s="29" t="s">
        <v>56</v>
      </c>
      <c r="O1" s="30"/>
      <c r="P1" s="29" t="s">
        <v>58</v>
      </c>
      <c r="Q1" s="30"/>
      <c r="R1" s="29" t="s">
        <v>60</v>
      </c>
      <c r="S1" s="30"/>
      <c r="T1" s="29" t="s">
        <v>62</v>
      </c>
      <c r="U1" s="30"/>
      <c r="V1" s="29" t="s">
        <v>64</v>
      </c>
      <c r="W1" s="30"/>
    </row>
    <row r="2" spans="1:23" ht="41.25" customHeight="1" thickBot="1" x14ac:dyDescent="0.3">
      <c r="A2" s="42"/>
      <c r="B2" s="38"/>
      <c r="C2" s="44"/>
      <c r="D2" s="24" t="s">
        <v>44</v>
      </c>
      <c r="E2" s="25" t="s">
        <v>46</v>
      </c>
      <c r="F2" s="24" t="s">
        <v>44</v>
      </c>
      <c r="G2" s="25" t="s">
        <v>46</v>
      </c>
      <c r="H2" s="24" t="s">
        <v>44</v>
      </c>
      <c r="I2" s="25" t="s">
        <v>46</v>
      </c>
      <c r="J2" s="24" t="s">
        <v>44</v>
      </c>
      <c r="K2" s="25" t="s">
        <v>46</v>
      </c>
      <c r="L2" s="24" t="s">
        <v>44</v>
      </c>
      <c r="M2" s="25" t="s">
        <v>46</v>
      </c>
      <c r="N2" s="24" t="s">
        <v>44</v>
      </c>
      <c r="O2" s="25" t="s">
        <v>46</v>
      </c>
      <c r="P2" s="24" t="s">
        <v>44</v>
      </c>
      <c r="Q2" s="25" t="s">
        <v>46</v>
      </c>
      <c r="R2" s="24" t="s">
        <v>44</v>
      </c>
      <c r="S2" s="25" t="s">
        <v>46</v>
      </c>
      <c r="T2" s="24" t="s">
        <v>44</v>
      </c>
      <c r="U2" s="25" t="s">
        <v>46</v>
      </c>
      <c r="V2" s="24" t="s">
        <v>44</v>
      </c>
      <c r="W2" s="25" t="s">
        <v>46</v>
      </c>
    </row>
    <row r="3" spans="1:23" ht="15" customHeight="1" x14ac:dyDescent="0.25">
      <c r="A3" s="1">
        <v>1</v>
      </c>
      <c r="B3" s="6" t="s">
        <v>1</v>
      </c>
      <c r="C3" s="10" t="s">
        <v>28</v>
      </c>
      <c r="D3" s="46">
        <v>13.9</v>
      </c>
      <c r="E3" s="47">
        <f>D3*7</f>
        <v>97.3</v>
      </c>
      <c r="F3" s="46">
        <v>13.9</v>
      </c>
      <c r="G3" s="47">
        <f>F3*7</f>
        <v>97.3</v>
      </c>
      <c r="H3" s="46">
        <v>13.9</v>
      </c>
      <c r="I3" s="47">
        <f>H3*7</f>
        <v>97.3</v>
      </c>
      <c r="J3" s="46">
        <v>13.9</v>
      </c>
      <c r="K3" s="47">
        <f>J3*7</f>
        <v>97.3</v>
      </c>
      <c r="L3" s="46">
        <v>13.9</v>
      </c>
      <c r="M3" s="47">
        <f>L3*7</f>
        <v>97.3</v>
      </c>
      <c r="N3" s="46">
        <v>13.9</v>
      </c>
      <c r="O3" s="47">
        <f>N3*7</f>
        <v>97.3</v>
      </c>
      <c r="P3" s="46">
        <v>12.9</v>
      </c>
      <c r="Q3" s="47">
        <f>P3*7</f>
        <v>90.3</v>
      </c>
      <c r="R3" s="46">
        <v>13.5</v>
      </c>
      <c r="S3" s="47">
        <f>R3*7</f>
        <v>94.5</v>
      </c>
      <c r="T3" s="46">
        <v>13.6</v>
      </c>
      <c r="U3" s="47">
        <f>T3*7</f>
        <v>95.2</v>
      </c>
      <c r="V3" s="46">
        <v>13.9</v>
      </c>
      <c r="W3" s="47">
        <f>V3*7</f>
        <v>97.3</v>
      </c>
    </row>
    <row r="4" spans="1:23" ht="15" customHeight="1" x14ac:dyDescent="0.25">
      <c r="A4" s="2">
        <v>2</v>
      </c>
      <c r="B4" s="7" t="s">
        <v>2</v>
      </c>
      <c r="C4" s="11" t="s">
        <v>28</v>
      </c>
      <c r="D4" s="48">
        <v>13.9</v>
      </c>
      <c r="E4" s="49">
        <f>D4*7</f>
        <v>97.3</v>
      </c>
      <c r="F4" s="48">
        <v>11.6</v>
      </c>
      <c r="G4" s="49">
        <f>F4*7</f>
        <v>81.2</v>
      </c>
      <c r="H4" s="48">
        <v>13.9</v>
      </c>
      <c r="I4" s="49">
        <f>H4*7</f>
        <v>97.3</v>
      </c>
      <c r="J4" s="48">
        <v>12</v>
      </c>
      <c r="K4" s="49">
        <f>J4*7</f>
        <v>84</v>
      </c>
      <c r="L4" s="48">
        <v>13.4</v>
      </c>
      <c r="M4" s="49">
        <f>L4*7</f>
        <v>93.8</v>
      </c>
      <c r="N4" s="48">
        <v>16</v>
      </c>
      <c r="O4" s="49">
        <f>N4*7</f>
        <v>112</v>
      </c>
      <c r="P4" s="48">
        <v>12.9</v>
      </c>
      <c r="Q4" s="49">
        <f>P4*7</f>
        <v>90.3</v>
      </c>
      <c r="R4" s="48">
        <v>13.3</v>
      </c>
      <c r="S4" s="49">
        <f>R4*7</f>
        <v>93.100000000000009</v>
      </c>
      <c r="T4" s="48">
        <v>21.2</v>
      </c>
      <c r="U4" s="49">
        <f>T4*7</f>
        <v>148.4</v>
      </c>
      <c r="V4" s="48">
        <v>14.1</v>
      </c>
      <c r="W4" s="49">
        <f>V4*7</f>
        <v>98.7</v>
      </c>
    </row>
    <row r="5" spans="1:23" ht="15" customHeight="1" x14ac:dyDescent="0.25">
      <c r="A5" s="2">
        <v>3</v>
      </c>
      <c r="B5" s="7" t="s">
        <v>3</v>
      </c>
      <c r="C5" s="11" t="s">
        <v>29</v>
      </c>
      <c r="D5" s="48">
        <v>23.63</v>
      </c>
      <c r="E5" s="49">
        <f>D5*1</f>
        <v>23.63</v>
      </c>
      <c r="F5" s="48">
        <v>23.75</v>
      </c>
      <c r="G5" s="49">
        <f>F5*1</f>
        <v>23.75</v>
      </c>
      <c r="H5" s="48">
        <v>24.88</v>
      </c>
      <c r="I5" s="49">
        <f>H5*1</f>
        <v>24.88</v>
      </c>
      <c r="J5" s="48">
        <v>26</v>
      </c>
      <c r="K5" s="49">
        <f>J5*1</f>
        <v>26</v>
      </c>
      <c r="L5" s="48">
        <v>24.88</v>
      </c>
      <c r="M5" s="49">
        <f>L5*1</f>
        <v>24.88</v>
      </c>
      <c r="N5" s="48">
        <v>38</v>
      </c>
      <c r="O5" s="49">
        <f>N5*1</f>
        <v>38</v>
      </c>
      <c r="P5" s="48">
        <v>23.62</v>
      </c>
      <c r="Q5" s="49">
        <f>P5*1</f>
        <v>23.62</v>
      </c>
      <c r="R5" s="48">
        <v>19.400000000000002</v>
      </c>
      <c r="S5" s="49">
        <f>R5*1</f>
        <v>19.400000000000002</v>
      </c>
      <c r="T5" s="48">
        <v>30</v>
      </c>
      <c r="U5" s="49">
        <f>T5*1</f>
        <v>30</v>
      </c>
      <c r="V5" s="48">
        <v>22.6</v>
      </c>
      <c r="W5" s="49">
        <f>V5*1</f>
        <v>22.6</v>
      </c>
    </row>
    <row r="6" spans="1:23" ht="15" customHeight="1" x14ac:dyDescent="0.25">
      <c r="A6" s="2">
        <v>4</v>
      </c>
      <c r="B6" s="7" t="s">
        <v>4</v>
      </c>
      <c r="C6" s="11" t="s">
        <v>29</v>
      </c>
      <c r="D6" s="48">
        <v>34.880000000000003</v>
      </c>
      <c r="E6" s="49">
        <f>D6*1</f>
        <v>34.880000000000003</v>
      </c>
      <c r="F6" s="48">
        <v>39.4</v>
      </c>
      <c r="G6" s="49">
        <f>F6*1</f>
        <v>39.4</v>
      </c>
      <c r="H6" s="48">
        <v>44</v>
      </c>
      <c r="I6" s="49">
        <f>H6*1</f>
        <v>44</v>
      </c>
      <c r="J6" s="48">
        <v>41</v>
      </c>
      <c r="K6" s="49">
        <f>J6*1</f>
        <v>41</v>
      </c>
      <c r="L6" s="48">
        <v>34.880000000000003</v>
      </c>
      <c r="M6" s="49">
        <f>L6*1</f>
        <v>34.880000000000003</v>
      </c>
      <c r="N6" s="48">
        <v>42</v>
      </c>
      <c r="O6" s="49">
        <f>N6*1</f>
        <v>42</v>
      </c>
      <c r="P6" s="48">
        <v>34.869999999999997</v>
      </c>
      <c r="Q6" s="49">
        <f>P6*1</f>
        <v>34.869999999999997</v>
      </c>
      <c r="R6" s="48">
        <v>26.3</v>
      </c>
      <c r="S6" s="49">
        <f>R6*1</f>
        <v>26.3</v>
      </c>
      <c r="T6" s="48">
        <v>33</v>
      </c>
      <c r="U6" s="49">
        <f>T6*1</f>
        <v>33</v>
      </c>
      <c r="V6" s="48">
        <v>33.299999999999997</v>
      </c>
      <c r="W6" s="49">
        <f>V6*1</f>
        <v>33.299999999999997</v>
      </c>
    </row>
    <row r="7" spans="1:23" ht="15" customHeight="1" x14ac:dyDescent="0.25">
      <c r="A7" s="2">
        <v>5</v>
      </c>
      <c r="B7" s="7" t="s">
        <v>5</v>
      </c>
      <c r="C7" s="11" t="s">
        <v>30</v>
      </c>
      <c r="D7" s="48">
        <v>23</v>
      </c>
      <c r="E7" s="49">
        <f>D7</f>
        <v>23</v>
      </c>
      <c r="F7" s="48">
        <v>20</v>
      </c>
      <c r="G7" s="49">
        <f>F7</f>
        <v>20</v>
      </c>
      <c r="H7" s="48">
        <v>18</v>
      </c>
      <c r="I7" s="49">
        <f>H7</f>
        <v>18</v>
      </c>
      <c r="J7" s="48">
        <v>18</v>
      </c>
      <c r="K7" s="49">
        <f>J7</f>
        <v>18</v>
      </c>
      <c r="L7" s="48">
        <v>25</v>
      </c>
      <c r="M7" s="49">
        <f>L7</f>
        <v>25</v>
      </c>
      <c r="N7" s="48">
        <v>24</v>
      </c>
      <c r="O7" s="49">
        <f>N7</f>
        <v>24</v>
      </c>
      <c r="P7" s="48">
        <v>20.56</v>
      </c>
      <c r="Q7" s="49">
        <f>P7</f>
        <v>20.56</v>
      </c>
      <c r="R7" s="48">
        <v>15</v>
      </c>
      <c r="S7" s="49">
        <f>R7</f>
        <v>15</v>
      </c>
      <c r="T7" s="48">
        <v>18.5</v>
      </c>
      <c r="U7" s="49">
        <f>T7</f>
        <v>18.5</v>
      </c>
      <c r="V7" s="48">
        <v>26</v>
      </c>
      <c r="W7" s="49">
        <f>V7</f>
        <v>26</v>
      </c>
    </row>
    <row r="8" spans="1:23" ht="15" customHeight="1" x14ac:dyDescent="0.25">
      <c r="A8" s="2">
        <v>6</v>
      </c>
      <c r="B8" s="55" t="s">
        <v>66</v>
      </c>
      <c r="C8" s="11" t="s">
        <v>29</v>
      </c>
      <c r="D8" s="48">
        <v>32.5</v>
      </c>
      <c r="E8" s="49">
        <f>D8</f>
        <v>32.5</v>
      </c>
      <c r="F8" s="48">
        <v>30</v>
      </c>
      <c r="G8" s="49">
        <f>F8</f>
        <v>30</v>
      </c>
      <c r="H8" s="48">
        <v>27</v>
      </c>
      <c r="I8" s="49">
        <f t="shared" ref="I8" si="0">H8</f>
        <v>27</v>
      </c>
      <c r="J8" s="48">
        <v>25</v>
      </c>
      <c r="K8" s="49">
        <f t="shared" ref="K8" si="1">J8</f>
        <v>25</v>
      </c>
      <c r="L8" s="48">
        <v>26</v>
      </c>
      <c r="M8" s="49">
        <f t="shared" ref="M8" si="2">L8</f>
        <v>26</v>
      </c>
      <c r="N8" s="48">
        <v>30</v>
      </c>
      <c r="O8" s="49">
        <f t="shared" ref="O8" si="3">N8</f>
        <v>30</v>
      </c>
      <c r="P8" s="48">
        <v>29.75</v>
      </c>
      <c r="Q8" s="49">
        <f t="shared" ref="Q8" si="4">P8</f>
        <v>29.75</v>
      </c>
      <c r="R8" s="48">
        <v>12.9</v>
      </c>
      <c r="S8" s="49">
        <f t="shared" ref="S8" si="5">R8</f>
        <v>12.9</v>
      </c>
      <c r="T8" s="48">
        <v>21</v>
      </c>
      <c r="U8" s="49">
        <f t="shared" ref="U8" si="6">T8</f>
        <v>21</v>
      </c>
      <c r="V8" s="48">
        <v>22</v>
      </c>
      <c r="W8" s="49">
        <f t="shared" ref="W8" si="7">V8</f>
        <v>22</v>
      </c>
    </row>
    <row r="9" spans="1:23" ht="15" customHeight="1" x14ac:dyDescent="0.25">
      <c r="A9" s="2">
        <v>7</v>
      </c>
      <c r="B9" s="7" t="s">
        <v>6</v>
      </c>
      <c r="C9" s="11" t="s">
        <v>31</v>
      </c>
      <c r="D9" s="48">
        <v>31.900000000000002</v>
      </c>
      <c r="E9" s="49">
        <f>D9</f>
        <v>31.900000000000002</v>
      </c>
      <c r="F9" s="48">
        <v>31.900000000000002</v>
      </c>
      <c r="G9" s="49">
        <f>F9</f>
        <v>31.900000000000002</v>
      </c>
      <c r="H9" s="48">
        <v>34.99</v>
      </c>
      <c r="I9" s="49">
        <f>H9</f>
        <v>34.99</v>
      </c>
      <c r="J9" s="48">
        <v>30</v>
      </c>
      <c r="K9" s="49">
        <f>J9</f>
        <v>30</v>
      </c>
      <c r="L9" s="48">
        <v>31.900000000000002</v>
      </c>
      <c r="M9" s="49">
        <f>L9</f>
        <v>31.900000000000002</v>
      </c>
      <c r="N9" s="48">
        <v>37</v>
      </c>
      <c r="O9" s="49">
        <f>N9</f>
        <v>37</v>
      </c>
      <c r="P9" s="48">
        <v>35</v>
      </c>
      <c r="Q9" s="49">
        <f>P9</f>
        <v>35</v>
      </c>
      <c r="R9" s="48">
        <v>32.9</v>
      </c>
      <c r="S9" s="49">
        <f>R9</f>
        <v>32.9</v>
      </c>
      <c r="T9" s="48">
        <v>30.990000000000002</v>
      </c>
      <c r="U9" s="49">
        <f>T9</f>
        <v>30.990000000000002</v>
      </c>
      <c r="V9" s="48">
        <v>31.900000000000002</v>
      </c>
      <c r="W9" s="49">
        <f>V9</f>
        <v>31.900000000000002</v>
      </c>
    </row>
    <row r="10" spans="1:23" ht="15" customHeight="1" x14ac:dyDescent="0.25">
      <c r="A10" s="2">
        <v>8</v>
      </c>
      <c r="B10" s="7" t="s">
        <v>7</v>
      </c>
      <c r="C10" s="11" t="s">
        <v>32</v>
      </c>
      <c r="D10" s="48">
        <v>21.990000000000002</v>
      </c>
      <c r="E10" s="49">
        <f>D10*7</f>
        <v>153.93</v>
      </c>
      <c r="F10" s="48">
        <v>15</v>
      </c>
      <c r="G10" s="49">
        <f>F10*7</f>
        <v>105</v>
      </c>
      <c r="H10" s="48">
        <v>20</v>
      </c>
      <c r="I10" s="49">
        <f>H10*7</f>
        <v>140</v>
      </c>
      <c r="J10" s="48">
        <v>15.89</v>
      </c>
      <c r="K10" s="49">
        <f>J10*7</f>
        <v>111.23</v>
      </c>
      <c r="L10" s="48">
        <v>26</v>
      </c>
      <c r="M10" s="49">
        <f>L10*7</f>
        <v>182</v>
      </c>
      <c r="N10" s="48">
        <v>22</v>
      </c>
      <c r="O10" s="49">
        <f>N10*7</f>
        <v>154</v>
      </c>
      <c r="P10" s="48">
        <v>21</v>
      </c>
      <c r="Q10" s="49">
        <f>P10*7</f>
        <v>147</v>
      </c>
      <c r="R10" s="48">
        <v>12</v>
      </c>
      <c r="S10" s="49">
        <f>R10*7</f>
        <v>84</v>
      </c>
      <c r="T10" s="48">
        <v>21.990000000000002</v>
      </c>
      <c r="U10" s="49">
        <f>T10*7</f>
        <v>153.93</v>
      </c>
      <c r="V10" s="48">
        <v>20.900000000000002</v>
      </c>
      <c r="W10" s="49">
        <f>V10*7</f>
        <v>146.30000000000001</v>
      </c>
    </row>
    <row r="11" spans="1:23" ht="15" customHeight="1" x14ac:dyDescent="0.25">
      <c r="A11" s="2">
        <v>9</v>
      </c>
      <c r="B11" s="7" t="s">
        <v>8</v>
      </c>
      <c r="C11" s="11" t="s">
        <v>33</v>
      </c>
      <c r="D11" s="48">
        <v>17.900000000000002</v>
      </c>
      <c r="E11" s="49">
        <f>D11*3.1</f>
        <v>55.490000000000009</v>
      </c>
      <c r="F11" s="48">
        <v>15</v>
      </c>
      <c r="G11" s="49">
        <f>F11*3.1</f>
        <v>46.5</v>
      </c>
      <c r="H11" s="48">
        <v>24</v>
      </c>
      <c r="I11" s="49">
        <f>H11*3.1</f>
        <v>74.400000000000006</v>
      </c>
      <c r="J11" s="48">
        <v>10</v>
      </c>
      <c r="K11" s="49">
        <f>J11*3.1</f>
        <v>31</v>
      </c>
      <c r="L11" s="48">
        <v>16</v>
      </c>
      <c r="M11" s="49">
        <f>L11*3.1</f>
        <v>49.6</v>
      </c>
      <c r="N11" s="48">
        <v>14</v>
      </c>
      <c r="O11" s="49">
        <f>N11*3.1</f>
        <v>43.4</v>
      </c>
      <c r="P11" s="48">
        <v>32</v>
      </c>
      <c r="Q11" s="49">
        <f>P11*3.1</f>
        <v>99.2</v>
      </c>
      <c r="R11" s="48">
        <v>12</v>
      </c>
      <c r="S11" s="49">
        <f>R11*3.1</f>
        <v>37.200000000000003</v>
      </c>
      <c r="T11" s="48">
        <v>30</v>
      </c>
      <c r="U11" s="49">
        <f>T11*3.1</f>
        <v>93</v>
      </c>
      <c r="V11" s="48">
        <v>14.9</v>
      </c>
      <c r="W11" s="49">
        <f>V11*3.1</f>
        <v>46.190000000000005</v>
      </c>
    </row>
    <row r="12" spans="1:23" ht="15" customHeight="1" x14ac:dyDescent="0.25">
      <c r="A12" s="2">
        <v>10</v>
      </c>
      <c r="B12" s="7" t="s">
        <v>9</v>
      </c>
      <c r="C12" s="11" t="s">
        <v>34</v>
      </c>
      <c r="D12" s="48">
        <v>16.990000000000002</v>
      </c>
      <c r="E12" s="49">
        <f>D12*2.5</f>
        <v>42.475000000000009</v>
      </c>
      <c r="F12" s="48">
        <v>15.9</v>
      </c>
      <c r="G12" s="49">
        <f>F12*2.5</f>
        <v>39.75</v>
      </c>
      <c r="H12" s="48">
        <v>24</v>
      </c>
      <c r="I12" s="49">
        <f>H12*2.5</f>
        <v>60</v>
      </c>
      <c r="J12" s="48">
        <v>9.5</v>
      </c>
      <c r="K12" s="49">
        <f>J12*2.5</f>
        <v>23.75</v>
      </c>
      <c r="L12" s="48">
        <v>19.8</v>
      </c>
      <c r="M12" s="49">
        <f>L12*2.5</f>
        <v>49.5</v>
      </c>
      <c r="N12" s="48">
        <v>16</v>
      </c>
      <c r="O12" s="49">
        <f>N12*2.5</f>
        <v>40</v>
      </c>
      <c r="P12" s="48">
        <v>17</v>
      </c>
      <c r="Q12" s="49">
        <f>P12*2.5</f>
        <v>42.5</v>
      </c>
      <c r="R12" s="48">
        <v>18</v>
      </c>
      <c r="S12" s="49">
        <f>R12*2.5</f>
        <v>45</v>
      </c>
      <c r="T12" s="48">
        <v>18</v>
      </c>
      <c r="U12" s="49">
        <f>T12*2.5</f>
        <v>45</v>
      </c>
      <c r="V12" s="48">
        <v>14.9</v>
      </c>
      <c r="W12" s="49">
        <f>V12*2.5</f>
        <v>37.25</v>
      </c>
    </row>
    <row r="13" spans="1:23" ht="15" customHeight="1" x14ac:dyDescent="0.25">
      <c r="A13" s="2">
        <v>11</v>
      </c>
      <c r="B13" s="7" t="s">
        <v>10</v>
      </c>
      <c r="C13" s="11" t="s">
        <v>34</v>
      </c>
      <c r="D13" s="48">
        <v>25</v>
      </c>
      <c r="E13" s="49">
        <f>D13*2.5</f>
        <v>62.5</v>
      </c>
      <c r="F13" s="48">
        <v>30</v>
      </c>
      <c r="G13" s="49">
        <f>F13*2.5</f>
        <v>75</v>
      </c>
      <c r="H13" s="48">
        <v>33</v>
      </c>
      <c r="I13" s="49">
        <f>H13*2.5</f>
        <v>82.5</v>
      </c>
      <c r="J13" s="48">
        <v>21.900000000000002</v>
      </c>
      <c r="K13" s="49">
        <f>J13*2.5</f>
        <v>54.750000000000007</v>
      </c>
      <c r="L13" s="48">
        <v>18</v>
      </c>
      <c r="M13" s="49">
        <f>L13*2.5</f>
        <v>45</v>
      </c>
      <c r="N13" s="48">
        <v>20</v>
      </c>
      <c r="O13" s="49">
        <f>N13*2.5</f>
        <v>50</v>
      </c>
      <c r="P13" s="48">
        <v>32</v>
      </c>
      <c r="Q13" s="49">
        <f>P13*2.5</f>
        <v>80</v>
      </c>
      <c r="R13" s="48">
        <v>15</v>
      </c>
      <c r="S13" s="49">
        <f>R13*2.5</f>
        <v>37.5</v>
      </c>
      <c r="T13" s="48">
        <v>30</v>
      </c>
      <c r="U13" s="49">
        <f>T13*2.5</f>
        <v>75</v>
      </c>
      <c r="V13" s="48">
        <v>18.900000000000002</v>
      </c>
      <c r="W13" s="49">
        <f>V13*2.5</f>
        <v>47.250000000000007</v>
      </c>
    </row>
    <row r="14" spans="1:23" ht="15" customHeight="1" x14ac:dyDescent="0.25">
      <c r="A14" s="2">
        <v>12</v>
      </c>
      <c r="B14" s="7" t="s">
        <v>11</v>
      </c>
      <c r="C14" s="11" t="s">
        <v>35</v>
      </c>
      <c r="D14" s="48">
        <v>70</v>
      </c>
      <c r="E14" s="49">
        <f>D14*5</f>
        <v>350</v>
      </c>
      <c r="F14" s="48">
        <v>50</v>
      </c>
      <c r="G14" s="49">
        <f>F14*5</f>
        <v>250</v>
      </c>
      <c r="H14" s="48">
        <v>71</v>
      </c>
      <c r="I14" s="49">
        <f>H14*5</f>
        <v>355</v>
      </c>
      <c r="J14" s="48">
        <v>50</v>
      </c>
      <c r="K14" s="49">
        <f>J14*5</f>
        <v>250</v>
      </c>
      <c r="L14" s="48">
        <v>71.5</v>
      </c>
      <c r="M14" s="49">
        <f>L14*5</f>
        <v>357.5</v>
      </c>
      <c r="N14" s="48">
        <v>56</v>
      </c>
      <c r="O14" s="49">
        <f>N14*5</f>
        <v>280</v>
      </c>
      <c r="P14" s="48">
        <v>72</v>
      </c>
      <c r="Q14" s="49">
        <f>P14*5</f>
        <v>360</v>
      </c>
      <c r="R14" s="48">
        <v>45</v>
      </c>
      <c r="S14" s="49">
        <f>R14*5</f>
        <v>225</v>
      </c>
      <c r="T14" s="48">
        <v>72.7</v>
      </c>
      <c r="U14" s="49">
        <f>T14*5</f>
        <v>363.5</v>
      </c>
      <c r="V14" s="48">
        <v>70</v>
      </c>
      <c r="W14" s="49">
        <f>V14*5</f>
        <v>350</v>
      </c>
    </row>
    <row r="15" spans="1:23" ht="15" customHeight="1" x14ac:dyDescent="0.25">
      <c r="A15" s="2">
        <v>13</v>
      </c>
      <c r="B15" s="7" t="s">
        <v>12</v>
      </c>
      <c r="C15" s="11" t="s">
        <v>36</v>
      </c>
      <c r="D15" s="48">
        <v>34.700000000000003</v>
      </c>
      <c r="E15" s="49">
        <f>D15*1.8</f>
        <v>62.460000000000008</v>
      </c>
      <c r="F15" s="48">
        <v>34.9</v>
      </c>
      <c r="G15" s="49">
        <f>F15*1.8</f>
        <v>62.82</v>
      </c>
      <c r="H15" s="48">
        <v>37</v>
      </c>
      <c r="I15" s="49">
        <f>H15*1.8</f>
        <v>66.600000000000009</v>
      </c>
      <c r="J15" s="48">
        <v>31.650000000000002</v>
      </c>
      <c r="K15" s="49">
        <f>J15*1.8</f>
        <v>56.970000000000006</v>
      </c>
      <c r="L15" s="48">
        <v>31.5</v>
      </c>
      <c r="M15" s="49">
        <f>L15*1.8</f>
        <v>56.7</v>
      </c>
      <c r="N15" s="48">
        <v>32</v>
      </c>
      <c r="O15" s="49">
        <f>N15*1.8</f>
        <v>57.6</v>
      </c>
      <c r="P15" s="48">
        <v>34.980000000000004</v>
      </c>
      <c r="Q15" s="49">
        <f>P15*1.8</f>
        <v>62.964000000000006</v>
      </c>
      <c r="R15" s="48">
        <v>30</v>
      </c>
      <c r="S15" s="49">
        <f>R15*1.8</f>
        <v>54</v>
      </c>
      <c r="T15" s="48">
        <v>31.6</v>
      </c>
      <c r="U15" s="49">
        <f>T15*1.8</f>
        <v>56.88</v>
      </c>
      <c r="V15" s="48">
        <v>34</v>
      </c>
      <c r="W15" s="49">
        <f>V15*1.8</f>
        <v>61.2</v>
      </c>
    </row>
    <row r="16" spans="1:23" ht="15" customHeight="1" x14ac:dyDescent="0.25">
      <c r="A16" s="2">
        <v>14</v>
      </c>
      <c r="B16" s="7" t="s">
        <v>13</v>
      </c>
      <c r="C16" s="11" t="s">
        <v>37</v>
      </c>
      <c r="D16" s="48">
        <v>69.989999999999995</v>
      </c>
      <c r="E16" s="49">
        <f>D16*5.5</f>
        <v>384.94499999999999</v>
      </c>
      <c r="F16" s="48">
        <v>96</v>
      </c>
      <c r="G16" s="49">
        <f>F16*5.5</f>
        <v>528</v>
      </c>
      <c r="H16" s="48">
        <v>89.99</v>
      </c>
      <c r="I16" s="49">
        <f>H16*5.5</f>
        <v>494.94499999999999</v>
      </c>
      <c r="J16" s="48">
        <v>99</v>
      </c>
      <c r="K16" s="49">
        <f>J16*5.5</f>
        <v>544.5</v>
      </c>
      <c r="L16" s="48">
        <v>67.5</v>
      </c>
      <c r="M16" s="49">
        <f>L16*5.5</f>
        <v>371.25</v>
      </c>
      <c r="N16" s="48">
        <v>100</v>
      </c>
      <c r="O16" s="49">
        <f>N16*5.5</f>
        <v>550</v>
      </c>
      <c r="P16" s="48">
        <v>83.9</v>
      </c>
      <c r="Q16" s="49">
        <f>P16*5.5</f>
        <v>461.45000000000005</v>
      </c>
      <c r="R16" s="48">
        <v>90</v>
      </c>
      <c r="S16" s="49">
        <f>R16*5.5</f>
        <v>495</v>
      </c>
      <c r="T16" s="48">
        <v>89.9</v>
      </c>
      <c r="U16" s="49">
        <f>T16*5.5</f>
        <v>494.45000000000005</v>
      </c>
      <c r="V16" s="48">
        <v>79</v>
      </c>
      <c r="W16" s="49">
        <f>V16*5.5</f>
        <v>434.5</v>
      </c>
    </row>
    <row r="17" spans="1:23" ht="15" customHeight="1" x14ac:dyDescent="0.25">
      <c r="A17" s="2">
        <v>15</v>
      </c>
      <c r="B17" s="7" t="s">
        <v>14</v>
      </c>
      <c r="C17" s="11" t="s">
        <v>38</v>
      </c>
      <c r="D17" s="48">
        <v>120</v>
      </c>
      <c r="E17" s="49">
        <f>D17*1.5</f>
        <v>180</v>
      </c>
      <c r="F17" s="48">
        <v>69</v>
      </c>
      <c r="G17" s="49">
        <f>F17*1.5</f>
        <v>103.5</v>
      </c>
      <c r="H17" s="48">
        <v>116</v>
      </c>
      <c r="I17" s="49">
        <f>H17*1.5</f>
        <v>174</v>
      </c>
      <c r="J17" s="48">
        <v>95</v>
      </c>
      <c r="K17" s="49">
        <f>J17*1.5</f>
        <v>142.5</v>
      </c>
      <c r="L17" s="48">
        <v>114</v>
      </c>
      <c r="M17" s="49">
        <f>L17*1.5</f>
        <v>171</v>
      </c>
      <c r="N17" s="48">
        <v>79</v>
      </c>
      <c r="O17" s="49">
        <f>N17*1.5</f>
        <v>118.5</v>
      </c>
      <c r="P17" s="48">
        <v>124</v>
      </c>
      <c r="Q17" s="49">
        <f>P17*1.5</f>
        <v>186</v>
      </c>
      <c r="R17" s="48">
        <v>129</v>
      </c>
      <c r="S17" s="49">
        <f>R17*1.5</f>
        <v>193.5</v>
      </c>
      <c r="T17" s="48">
        <v>125</v>
      </c>
      <c r="U17" s="49">
        <f>T17*1.5</f>
        <v>187.5</v>
      </c>
      <c r="V17" s="48">
        <v>105</v>
      </c>
      <c r="W17" s="49">
        <f>V17*1.5</f>
        <v>157.5</v>
      </c>
    </row>
    <row r="18" spans="1:23" ht="15" customHeight="1" x14ac:dyDescent="0.25">
      <c r="A18" s="2">
        <v>16</v>
      </c>
      <c r="B18" s="7" t="s">
        <v>15</v>
      </c>
      <c r="C18" s="11" t="s">
        <v>67</v>
      </c>
      <c r="D18" s="48">
        <v>33.9</v>
      </c>
      <c r="E18" s="49">
        <f>D18*12.4</f>
        <v>420.36</v>
      </c>
      <c r="F18" s="48">
        <v>34</v>
      </c>
      <c r="G18" s="49">
        <f>F18*12.4</f>
        <v>421.6</v>
      </c>
      <c r="H18" s="48">
        <v>35.5</v>
      </c>
      <c r="I18" s="49">
        <f>H18*12.4</f>
        <v>440.2</v>
      </c>
      <c r="J18" s="48">
        <v>41.550000000000004</v>
      </c>
      <c r="K18" s="49">
        <f>J18*12.4</f>
        <v>515.22</v>
      </c>
      <c r="L18" s="48">
        <v>36.450000000000003</v>
      </c>
      <c r="M18" s="49">
        <f>L18*12.4</f>
        <v>451.98000000000008</v>
      </c>
      <c r="N18" s="48">
        <v>35</v>
      </c>
      <c r="O18" s="49">
        <f>N18*12.4</f>
        <v>434</v>
      </c>
      <c r="P18" s="48">
        <v>30.900000000000002</v>
      </c>
      <c r="Q18" s="49">
        <f>P18*12.4</f>
        <v>383.16</v>
      </c>
      <c r="R18" s="48">
        <v>40</v>
      </c>
      <c r="S18" s="49">
        <f>R18*12.4</f>
        <v>496</v>
      </c>
      <c r="T18" s="48">
        <v>30.900000000000002</v>
      </c>
      <c r="U18" s="49">
        <f>T18*12.4</f>
        <v>383.16</v>
      </c>
      <c r="V18" s="48">
        <v>34.800000000000004</v>
      </c>
      <c r="W18" s="49">
        <f>V18*12.4</f>
        <v>431.52000000000004</v>
      </c>
    </row>
    <row r="19" spans="1:23" ht="15" customHeight="1" x14ac:dyDescent="0.25">
      <c r="A19" s="2">
        <v>17</v>
      </c>
      <c r="B19" s="7" t="s">
        <v>16</v>
      </c>
      <c r="C19" s="11" t="s">
        <v>39</v>
      </c>
      <c r="D19" s="48">
        <v>46.63</v>
      </c>
      <c r="E19" s="49">
        <f>D19*1.7</f>
        <v>79.271000000000001</v>
      </c>
      <c r="F19" s="48">
        <v>40</v>
      </c>
      <c r="G19" s="49">
        <f>F19*1.7</f>
        <v>68</v>
      </c>
      <c r="H19" s="48">
        <v>42</v>
      </c>
      <c r="I19" s="49">
        <f>H19*1.7</f>
        <v>71.399999999999991</v>
      </c>
      <c r="J19" s="48">
        <v>41.9</v>
      </c>
      <c r="K19" s="49">
        <f>J19*1.7</f>
        <v>71.22999999999999</v>
      </c>
      <c r="L19" s="48">
        <v>46.5</v>
      </c>
      <c r="M19" s="49">
        <f>L19*1.7</f>
        <v>79.05</v>
      </c>
      <c r="N19" s="48">
        <v>44</v>
      </c>
      <c r="O19" s="49">
        <f>N19*1.7</f>
        <v>74.8</v>
      </c>
      <c r="P19" s="48">
        <v>44.9</v>
      </c>
      <c r="Q19" s="49">
        <f>P19*1.7</f>
        <v>76.33</v>
      </c>
      <c r="R19" s="48">
        <v>43</v>
      </c>
      <c r="S19" s="49">
        <f>R19*1.7</f>
        <v>73.099999999999994</v>
      </c>
      <c r="T19" s="48">
        <v>42.300000000000004</v>
      </c>
      <c r="U19" s="49">
        <f>T19*1.7</f>
        <v>71.910000000000011</v>
      </c>
      <c r="V19" s="48">
        <v>45</v>
      </c>
      <c r="W19" s="49">
        <f>V19*1.7</f>
        <v>76.5</v>
      </c>
    </row>
    <row r="20" spans="1:23" ht="15" customHeight="1" x14ac:dyDescent="0.25">
      <c r="A20" s="2">
        <v>18</v>
      </c>
      <c r="B20" s="7" t="s">
        <v>17</v>
      </c>
      <c r="C20" s="11" t="s">
        <v>68</v>
      </c>
      <c r="D20" s="48">
        <v>53.22</v>
      </c>
      <c r="E20" s="49">
        <f>D20*1</f>
        <v>53.22</v>
      </c>
      <c r="F20" s="48">
        <v>48.5</v>
      </c>
      <c r="G20" s="49">
        <f>F20*1</f>
        <v>48.5</v>
      </c>
      <c r="H20" s="48">
        <v>54.59</v>
      </c>
      <c r="I20" s="49">
        <f>H20*1</f>
        <v>54.59</v>
      </c>
      <c r="J20" s="48">
        <v>52</v>
      </c>
      <c r="K20" s="49">
        <f>J20*1</f>
        <v>52</v>
      </c>
      <c r="L20" s="48">
        <v>58.21</v>
      </c>
      <c r="M20" s="49">
        <f>L20*1</f>
        <v>58.21</v>
      </c>
      <c r="N20" s="48">
        <v>59</v>
      </c>
      <c r="O20" s="49">
        <f>N20*1</f>
        <v>59</v>
      </c>
      <c r="P20" s="48">
        <v>54.300000000000004</v>
      </c>
      <c r="Q20" s="49">
        <f>P20*1</f>
        <v>54.300000000000004</v>
      </c>
      <c r="R20" s="48">
        <v>40</v>
      </c>
      <c r="S20" s="49">
        <f>R20*1</f>
        <v>40</v>
      </c>
      <c r="T20" s="48">
        <v>67.7</v>
      </c>
      <c r="U20" s="49">
        <f>T20*1</f>
        <v>67.7</v>
      </c>
      <c r="V20" s="48">
        <v>49.9</v>
      </c>
      <c r="W20" s="49">
        <f>V20*1</f>
        <v>49.9</v>
      </c>
    </row>
    <row r="21" spans="1:23" ht="15" customHeight="1" x14ac:dyDescent="0.25">
      <c r="A21" s="2">
        <v>19</v>
      </c>
      <c r="B21" s="7" t="s">
        <v>18</v>
      </c>
      <c r="C21" s="11" t="s">
        <v>40</v>
      </c>
      <c r="D21" s="48">
        <v>73.989999999999995</v>
      </c>
      <c r="E21" s="49">
        <f>D21*200/180</f>
        <v>82.211111111111094</v>
      </c>
      <c r="F21" s="48">
        <v>46.9</v>
      </c>
      <c r="G21" s="49">
        <f>F21*200/180</f>
        <v>52.111111111111114</v>
      </c>
      <c r="H21" s="48">
        <v>80</v>
      </c>
      <c r="I21" s="49">
        <f>H21*200/180</f>
        <v>88.888888888888886</v>
      </c>
      <c r="J21" s="48">
        <v>65</v>
      </c>
      <c r="K21" s="49">
        <f>J21*200/180</f>
        <v>72.222222222222229</v>
      </c>
      <c r="L21" s="48">
        <v>75.989999999999995</v>
      </c>
      <c r="M21" s="49">
        <f>L21*200/180</f>
        <v>84.433333333333323</v>
      </c>
      <c r="N21" s="48">
        <v>63</v>
      </c>
      <c r="O21" s="49">
        <f>N21*200/180</f>
        <v>70</v>
      </c>
      <c r="P21" s="48">
        <v>32.9</v>
      </c>
      <c r="Q21" s="49">
        <f>P21*200/180</f>
        <v>36.555555555555557</v>
      </c>
      <c r="R21" s="48">
        <v>55</v>
      </c>
      <c r="S21" s="49">
        <f>R21*200/180</f>
        <v>61.111111111111114</v>
      </c>
      <c r="T21" s="48">
        <v>57</v>
      </c>
      <c r="U21" s="49">
        <f>T21*200/180</f>
        <v>63.333333333333336</v>
      </c>
      <c r="V21" s="48">
        <v>48.7</v>
      </c>
      <c r="W21" s="49">
        <f>V21*200/180</f>
        <v>54.111111111111114</v>
      </c>
    </row>
    <row r="22" spans="1:23" ht="15" customHeight="1" x14ac:dyDescent="0.25">
      <c r="A22" s="2">
        <v>20</v>
      </c>
      <c r="B22" s="7" t="s">
        <v>19</v>
      </c>
      <c r="C22" s="11" t="s">
        <v>41</v>
      </c>
      <c r="D22" s="48">
        <v>7.5</v>
      </c>
      <c r="E22" s="49">
        <f>D22*0.1</f>
        <v>0.75</v>
      </c>
      <c r="F22" s="48">
        <v>7.6000000000000005</v>
      </c>
      <c r="G22" s="49">
        <f>F22*0.1</f>
        <v>0.76000000000000012</v>
      </c>
      <c r="H22" s="48">
        <v>8.99</v>
      </c>
      <c r="I22" s="49">
        <f>H22*0.1</f>
        <v>0.89900000000000002</v>
      </c>
      <c r="J22" s="48">
        <v>7</v>
      </c>
      <c r="K22" s="49">
        <f>J22*0.1</f>
        <v>0.70000000000000007</v>
      </c>
      <c r="L22" s="48">
        <v>7.9</v>
      </c>
      <c r="M22" s="49">
        <f>L22*0.1</f>
        <v>0.79</v>
      </c>
      <c r="N22" s="48">
        <v>7.5</v>
      </c>
      <c r="O22" s="49">
        <f>N22*0.1</f>
        <v>0.75</v>
      </c>
      <c r="P22" s="48">
        <v>7.5</v>
      </c>
      <c r="Q22" s="49">
        <f>P22*0.1</f>
        <v>0.75</v>
      </c>
      <c r="R22" s="48">
        <v>7</v>
      </c>
      <c r="S22" s="49">
        <f>R22*0.1</f>
        <v>0.70000000000000007</v>
      </c>
      <c r="T22" s="48">
        <v>7</v>
      </c>
      <c r="U22" s="49">
        <f>T22*0.1</f>
        <v>0.70000000000000007</v>
      </c>
      <c r="V22" s="48">
        <v>7.5</v>
      </c>
      <c r="W22" s="49">
        <f>V22*0.1</f>
        <v>0.75</v>
      </c>
    </row>
    <row r="23" spans="1:23" ht="15" customHeight="1" thickBot="1" x14ac:dyDescent="0.3">
      <c r="A23" s="3">
        <v>21</v>
      </c>
      <c r="B23" s="8" t="s">
        <v>20</v>
      </c>
      <c r="C23" s="12" t="s">
        <v>42</v>
      </c>
      <c r="D23" s="50">
        <v>17.900000000000002</v>
      </c>
      <c r="E23" s="51">
        <f>D23*250/100</f>
        <v>44.750000000000007</v>
      </c>
      <c r="F23" s="50">
        <v>35</v>
      </c>
      <c r="G23" s="51">
        <f>F23*250/100</f>
        <v>87.5</v>
      </c>
      <c r="H23" s="50">
        <v>30</v>
      </c>
      <c r="I23" s="51">
        <f>H23*250/100</f>
        <v>75</v>
      </c>
      <c r="J23" s="50">
        <v>12</v>
      </c>
      <c r="K23" s="51">
        <f>J23*250/100</f>
        <v>30</v>
      </c>
      <c r="L23" s="50">
        <v>16.899999999999999</v>
      </c>
      <c r="M23" s="51">
        <f>L23*250/100</f>
        <v>42.25</v>
      </c>
      <c r="N23" s="50">
        <v>23</v>
      </c>
      <c r="O23" s="51">
        <f>N23*250/100</f>
        <v>57.5</v>
      </c>
      <c r="P23" s="50">
        <v>17.400000000000002</v>
      </c>
      <c r="Q23" s="51">
        <f>P23*250/100</f>
        <v>43.500000000000007</v>
      </c>
      <c r="R23" s="50">
        <v>25</v>
      </c>
      <c r="S23" s="51">
        <f>R23*250/100</f>
        <v>62.5</v>
      </c>
      <c r="T23" s="50">
        <v>16</v>
      </c>
      <c r="U23" s="51">
        <f>T23*250/100</f>
        <v>40</v>
      </c>
      <c r="V23" s="50">
        <v>7.5</v>
      </c>
      <c r="W23" s="51">
        <f>V23*250/100</f>
        <v>18.75</v>
      </c>
    </row>
    <row r="24" spans="1:23" ht="15" customHeight="1" thickBot="1" x14ac:dyDescent="0.3">
      <c r="A24" s="4"/>
      <c r="B24" s="4" t="s">
        <v>21</v>
      </c>
      <c r="C24" s="13"/>
      <c r="D24" s="27"/>
      <c r="E24" s="26">
        <f t="shared" ref="E24:W24" si="8">SUM(E3:E23)</f>
        <v>2312.8721111111113</v>
      </c>
      <c r="F24" s="27" t="s">
        <v>52</v>
      </c>
      <c r="G24" s="26">
        <f t="shared" si="8"/>
        <v>2212.5911111111113</v>
      </c>
      <c r="H24" s="27"/>
      <c r="I24" s="26">
        <f t="shared" si="8"/>
        <v>2521.8928888888886</v>
      </c>
      <c r="J24" s="27"/>
      <c r="K24" s="26">
        <f t="shared" si="8"/>
        <v>2277.3722222222223</v>
      </c>
      <c r="L24" s="28" t="s">
        <v>52</v>
      </c>
      <c r="M24" s="26">
        <f t="shared" si="8"/>
        <v>2333.0233333333335</v>
      </c>
      <c r="N24" s="27"/>
      <c r="O24" s="26">
        <f t="shared" si="8"/>
        <v>2369.8500000000004</v>
      </c>
      <c r="P24" s="27"/>
      <c r="Q24" s="26">
        <f t="shared" si="8"/>
        <v>2358.1095555555557</v>
      </c>
      <c r="R24" s="28"/>
      <c r="S24" s="26">
        <f t="shared" si="8"/>
        <v>2198.7111111111108</v>
      </c>
      <c r="T24" s="27"/>
      <c r="U24" s="26">
        <f t="shared" si="8"/>
        <v>2473.1533333333332</v>
      </c>
      <c r="V24" s="27"/>
      <c r="W24" s="26">
        <f t="shared" si="8"/>
        <v>2243.5211111111116</v>
      </c>
    </row>
    <row r="25" spans="1:23" ht="15.75" thickBot="1" x14ac:dyDescent="0.3">
      <c r="A25" s="5"/>
      <c r="B25" s="9" t="s">
        <v>52</v>
      </c>
      <c r="C25" s="14"/>
      <c r="D25" s="16"/>
      <c r="E25" s="16"/>
      <c r="F25" s="16"/>
      <c r="G25" s="16"/>
      <c r="H25" s="16"/>
      <c r="I25" s="16"/>
      <c r="J25" s="16" t="s">
        <v>52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2"/>
      <c r="W25" s="22"/>
    </row>
    <row r="26" spans="1:23" ht="15.75" customHeight="1" thickBot="1" x14ac:dyDescent="0.3">
      <c r="A26" s="35"/>
      <c r="B26" s="37" t="s">
        <v>22</v>
      </c>
      <c r="C26" s="39" t="s">
        <v>27</v>
      </c>
      <c r="D26" s="31" t="s">
        <v>45</v>
      </c>
      <c r="E26" s="32"/>
      <c r="F26" s="33" t="s">
        <v>48</v>
      </c>
      <c r="G26" s="34"/>
      <c r="H26" s="31" t="s">
        <v>50</v>
      </c>
      <c r="I26" s="32"/>
      <c r="J26" s="31" t="s">
        <v>53</v>
      </c>
      <c r="K26" s="32"/>
      <c r="L26" s="31" t="s">
        <v>55</v>
      </c>
      <c r="M26" s="32"/>
      <c r="N26" s="31" t="s">
        <v>57</v>
      </c>
      <c r="O26" s="32"/>
      <c r="P26" s="31" t="s">
        <v>59</v>
      </c>
      <c r="Q26" s="32"/>
      <c r="R26" s="31" t="s">
        <v>61</v>
      </c>
      <c r="S26" s="32"/>
      <c r="T26" s="31" t="s">
        <v>63</v>
      </c>
      <c r="U26" s="32"/>
      <c r="V26" s="45" t="s">
        <v>65</v>
      </c>
      <c r="W26" s="32"/>
    </row>
    <row r="27" spans="1:23" ht="36.75" thickBot="1" x14ac:dyDescent="0.3">
      <c r="A27" s="36"/>
      <c r="B27" s="38"/>
      <c r="C27" s="40"/>
      <c r="D27" s="17" t="s">
        <v>44</v>
      </c>
      <c r="E27" s="19" t="s">
        <v>46</v>
      </c>
      <c r="F27" s="17" t="s">
        <v>44</v>
      </c>
      <c r="G27" s="19" t="s">
        <v>46</v>
      </c>
      <c r="H27" s="17" t="s">
        <v>44</v>
      </c>
      <c r="I27" s="19" t="s">
        <v>46</v>
      </c>
      <c r="J27" s="17" t="s">
        <v>44</v>
      </c>
      <c r="K27" s="19" t="s">
        <v>46</v>
      </c>
      <c r="L27" s="17" t="s">
        <v>44</v>
      </c>
      <c r="M27" s="19" t="s">
        <v>46</v>
      </c>
      <c r="N27" s="17" t="s">
        <v>44</v>
      </c>
      <c r="O27" s="19" t="s">
        <v>46</v>
      </c>
      <c r="P27" s="20" t="s">
        <v>44</v>
      </c>
      <c r="Q27" s="21" t="s">
        <v>46</v>
      </c>
      <c r="R27" s="20" t="s">
        <v>44</v>
      </c>
      <c r="S27" s="21" t="s">
        <v>46</v>
      </c>
      <c r="T27" s="20" t="s">
        <v>44</v>
      </c>
      <c r="U27" s="21" t="s">
        <v>46</v>
      </c>
      <c r="V27" s="23" t="s">
        <v>44</v>
      </c>
      <c r="W27" s="21" t="s">
        <v>46</v>
      </c>
    </row>
    <row r="28" spans="1:23" ht="15" customHeight="1" x14ac:dyDescent="0.25">
      <c r="A28" s="1">
        <v>1</v>
      </c>
      <c r="B28" s="6" t="s">
        <v>23</v>
      </c>
      <c r="C28" s="10" t="s">
        <v>28</v>
      </c>
      <c r="D28" s="46">
        <v>13.9</v>
      </c>
      <c r="E28" s="47">
        <f>D28*7</f>
        <v>97.3</v>
      </c>
      <c r="F28" s="46">
        <v>12</v>
      </c>
      <c r="G28" s="47">
        <f>F28*7</f>
        <v>84</v>
      </c>
      <c r="H28" s="46">
        <v>13</v>
      </c>
      <c r="I28" s="47">
        <f>H28*7</f>
        <v>91</v>
      </c>
      <c r="J28" s="46">
        <v>13.9</v>
      </c>
      <c r="K28" s="47">
        <f>J28*7</f>
        <v>97.3</v>
      </c>
      <c r="L28" s="46">
        <v>14</v>
      </c>
      <c r="M28" s="47">
        <f>L28*7</f>
        <v>98</v>
      </c>
      <c r="N28" s="46">
        <v>13</v>
      </c>
      <c r="O28" s="47">
        <f>N28*7</f>
        <v>91</v>
      </c>
      <c r="P28" s="46">
        <v>13.6</v>
      </c>
      <c r="Q28" s="47">
        <f>P28*7</f>
        <v>95.2</v>
      </c>
      <c r="R28" s="46">
        <v>13.9</v>
      </c>
      <c r="S28" s="47">
        <f>R28*7</f>
        <v>97.3</v>
      </c>
      <c r="T28" s="46">
        <v>13.9</v>
      </c>
      <c r="U28" s="47">
        <f>T28*7</f>
        <v>97.3</v>
      </c>
      <c r="V28" s="52">
        <v>13.200000000000001</v>
      </c>
      <c r="W28" s="47">
        <f>V28*7</f>
        <v>92.4</v>
      </c>
    </row>
    <row r="29" spans="1:23" ht="15" customHeight="1" x14ac:dyDescent="0.25">
      <c r="A29" s="2">
        <v>2</v>
      </c>
      <c r="B29" s="7" t="s">
        <v>2</v>
      </c>
      <c r="C29" s="11" t="s">
        <v>28</v>
      </c>
      <c r="D29" s="48">
        <v>13.9</v>
      </c>
      <c r="E29" s="49">
        <f>D29*7</f>
        <v>97.3</v>
      </c>
      <c r="F29" s="48">
        <v>13</v>
      </c>
      <c r="G29" s="49">
        <f>F29*7</f>
        <v>91</v>
      </c>
      <c r="H29" s="48">
        <v>12.700000000000001</v>
      </c>
      <c r="I29" s="49">
        <f>H29*7</f>
        <v>88.9</v>
      </c>
      <c r="J29" s="48">
        <v>13.9</v>
      </c>
      <c r="K29" s="49">
        <f>J29*7</f>
        <v>97.3</v>
      </c>
      <c r="L29" s="48">
        <v>16</v>
      </c>
      <c r="M29" s="49">
        <f>L29*7</f>
        <v>112</v>
      </c>
      <c r="N29" s="48">
        <v>12.6</v>
      </c>
      <c r="O29" s="49">
        <f>N29*7</f>
        <v>88.2</v>
      </c>
      <c r="P29" s="48">
        <v>13.200000000000001</v>
      </c>
      <c r="Q29" s="49">
        <f>P29*7</f>
        <v>92.4</v>
      </c>
      <c r="R29" s="48">
        <v>13.9</v>
      </c>
      <c r="S29" s="49">
        <f>R29*7</f>
        <v>97.3</v>
      </c>
      <c r="T29" s="48">
        <v>12.5</v>
      </c>
      <c r="U29" s="49">
        <f>T29*7</f>
        <v>87.5</v>
      </c>
      <c r="V29" s="53">
        <v>13.9</v>
      </c>
      <c r="W29" s="49">
        <f>V29*7</f>
        <v>97.3</v>
      </c>
    </row>
    <row r="30" spans="1:23" ht="15" customHeight="1" x14ac:dyDescent="0.25">
      <c r="A30" s="2">
        <v>3</v>
      </c>
      <c r="B30" s="7" t="s">
        <v>3</v>
      </c>
      <c r="C30" s="11" t="s">
        <v>29</v>
      </c>
      <c r="D30" s="48">
        <v>20.400000000000002</v>
      </c>
      <c r="E30" s="49">
        <f>D30*1</f>
        <v>20.400000000000002</v>
      </c>
      <c r="F30" s="48">
        <v>20</v>
      </c>
      <c r="G30" s="49">
        <f>F30*1</f>
        <v>20</v>
      </c>
      <c r="H30" s="48">
        <v>36.800000000000004</v>
      </c>
      <c r="I30" s="49">
        <f>H30*1</f>
        <v>36.800000000000004</v>
      </c>
      <c r="J30" s="48">
        <v>24.77</v>
      </c>
      <c r="K30" s="49">
        <f>J30*1</f>
        <v>24.77</v>
      </c>
      <c r="L30" s="48">
        <v>19.400000000000002</v>
      </c>
      <c r="M30" s="49">
        <f>L30*1</f>
        <v>19.400000000000002</v>
      </c>
      <c r="N30" s="48">
        <v>33</v>
      </c>
      <c r="O30" s="49">
        <f>N30*1</f>
        <v>33</v>
      </c>
      <c r="P30" s="48">
        <v>24.2</v>
      </c>
      <c r="Q30" s="49">
        <f>P30*1</f>
        <v>24.2</v>
      </c>
      <c r="R30" s="48">
        <v>23.62</v>
      </c>
      <c r="S30" s="49">
        <f>R30*1</f>
        <v>23.62</v>
      </c>
      <c r="T30" s="48">
        <v>19.8</v>
      </c>
      <c r="U30" s="49">
        <f>T30*1</f>
        <v>19.8</v>
      </c>
      <c r="V30" s="53">
        <v>24</v>
      </c>
      <c r="W30" s="49">
        <f>V30*1</f>
        <v>24</v>
      </c>
    </row>
    <row r="31" spans="1:23" ht="15" customHeight="1" x14ac:dyDescent="0.25">
      <c r="A31" s="2">
        <v>4</v>
      </c>
      <c r="B31" s="7" t="s">
        <v>4</v>
      </c>
      <c r="C31" s="11" t="s">
        <v>29</v>
      </c>
      <c r="D31" s="48">
        <v>35.200000000000003</v>
      </c>
      <c r="E31" s="49">
        <f>D31*1</f>
        <v>35.200000000000003</v>
      </c>
      <c r="F31" s="48">
        <v>25</v>
      </c>
      <c r="G31" s="49">
        <f>F31*1</f>
        <v>25</v>
      </c>
      <c r="H31" s="48">
        <v>29</v>
      </c>
      <c r="I31" s="49">
        <f>H31*1</f>
        <v>29</v>
      </c>
      <c r="J31" s="48">
        <v>35.119999999999997</v>
      </c>
      <c r="K31" s="49">
        <f>J31*1</f>
        <v>35.119999999999997</v>
      </c>
      <c r="L31" s="48">
        <v>30</v>
      </c>
      <c r="M31" s="49">
        <f>L31*1</f>
        <v>30</v>
      </c>
      <c r="N31" s="48">
        <v>33.1</v>
      </c>
      <c r="O31" s="49">
        <f>N31*1</f>
        <v>33.1</v>
      </c>
      <c r="P31" s="48">
        <v>30</v>
      </c>
      <c r="Q31" s="49">
        <f>P31*1</f>
        <v>30</v>
      </c>
      <c r="R31" s="48">
        <v>33.5</v>
      </c>
      <c r="S31" s="49">
        <f>R31*1</f>
        <v>33.5</v>
      </c>
      <c r="T31" s="48">
        <v>36.5</v>
      </c>
      <c r="U31" s="49">
        <f>T31*1</f>
        <v>36.5</v>
      </c>
      <c r="V31" s="53">
        <v>38.75</v>
      </c>
      <c r="W31" s="49">
        <f>V31*1</f>
        <v>38.75</v>
      </c>
    </row>
    <row r="32" spans="1:23" ht="15" customHeight="1" x14ac:dyDescent="0.25">
      <c r="A32" s="2">
        <v>5</v>
      </c>
      <c r="B32" s="7" t="s">
        <v>5</v>
      </c>
      <c r="C32" s="11" t="s">
        <v>30</v>
      </c>
      <c r="D32" s="48">
        <v>26.2</v>
      </c>
      <c r="E32" s="49">
        <f>D32</f>
        <v>26.2</v>
      </c>
      <c r="F32" s="48">
        <v>19</v>
      </c>
      <c r="G32" s="49">
        <f>F32</f>
        <v>19</v>
      </c>
      <c r="H32" s="48">
        <v>18.7</v>
      </c>
      <c r="I32" s="49">
        <f>H32</f>
        <v>18.7</v>
      </c>
      <c r="J32" s="48">
        <v>25</v>
      </c>
      <c r="K32" s="49">
        <f>J32</f>
        <v>25</v>
      </c>
      <c r="L32" s="48">
        <v>18</v>
      </c>
      <c r="M32" s="49">
        <f>L32</f>
        <v>18</v>
      </c>
      <c r="N32" s="48">
        <v>19.900000000000002</v>
      </c>
      <c r="O32" s="49">
        <f>N32</f>
        <v>19.900000000000002</v>
      </c>
      <c r="P32" s="48">
        <v>23</v>
      </c>
      <c r="Q32" s="49">
        <f>P32</f>
        <v>23</v>
      </c>
      <c r="R32" s="48">
        <v>26.66</v>
      </c>
      <c r="S32" s="49">
        <f>R32</f>
        <v>26.66</v>
      </c>
      <c r="T32" s="48">
        <v>25</v>
      </c>
      <c r="U32" s="49">
        <f>T32</f>
        <v>25</v>
      </c>
      <c r="V32" s="53">
        <v>19</v>
      </c>
      <c r="W32" s="49">
        <f>V32</f>
        <v>19</v>
      </c>
    </row>
    <row r="33" spans="1:23" ht="15" customHeight="1" x14ac:dyDescent="0.25">
      <c r="A33" s="2">
        <v>6</v>
      </c>
      <c r="B33" s="55" t="s">
        <v>66</v>
      </c>
      <c r="C33" s="11" t="s">
        <v>29</v>
      </c>
      <c r="D33" s="48">
        <v>27.6</v>
      </c>
      <c r="E33" s="49">
        <f t="shared" ref="E33" si="9">D33</f>
        <v>27.6</v>
      </c>
      <c r="F33" s="48">
        <v>24</v>
      </c>
      <c r="G33" s="49">
        <f t="shared" ref="G33" si="10">F33</f>
        <v>24</v>
      </c>
      <c r="H33" s="48">
        <v>34</v>
      </c>
      <c r="I33" s="49">
        <f t="shared" ref="I33" si="11">H33</f>
        <v>34</v>
      </c>
      <c r="J33" s="48">
        <v>25.3</v>
      </c>
      <c r="K33" s="49">
        <f t="shared" ref="K33" si="12">J33</f>
        <v>25.3</v>
      </c>
      <c r="L33" s="48">
        <v>25</v>
      </c>
      <c r="M33" s="49">
        <f t="shared" ref="M33" si="13">L33</f>
        <v>25</v>
      </c>
      <c r="N33" s="48">
        <v>25</v>
      </c>
      <c r="O33" s="49">
        <f t="shared" ref="O33" si="14">N33</f>
        <v>25</v>
      </c>
      <c r="P33" s="48">
        <v>32.5</v>
      </c>
      <c r="Q33" s="49">
        <f t="shared" ref="Q33" si="15">P33</f>
        <v>32.5</v>
      </c>
      <c r="R33" s="48">
        <v>32.25</v>
      </c>
      <c r="S33" s="49">
        <f t="shared" ref="S33" si="16">R33</f>
        <v>32.25</v>
      </c>
      <c r="T33" s="48">
        <v>22</v>
      </c>
      <c r="U33" s="49">
        <f t="shared" ref="U33" si="17">T33</f>
        <v>22</v>
      </c>
      <c r="V33" s="53">
        <v>43.300000000000004</v>
      </c>
      <c r="W33" s="49">
        <f t="shared" ref="W33" si="18">V33</f>
        <v>43.300000000000004</v>
      </c>
    </row>
    <row r="34" spans="1:23" ht="15" customHeight="1" x14ac:dyDescent="0.25">
      <c r="A34" s="2">
        <v>7</v>
      </c>
      <c r="B34" s="7" t="s">
        <v>6</v>
      </c>
      <c r="C34" s="11" t="s">
        <v>31</v>
      </c>
      <c r="D34" s="48">
        <v>31.900000000000002</v>
      </c>
      <c r="E34" s="49">
        <f>D34</f>
        <v>31.900000000000002</v>
      </c>
      <c r="F34" s="48">
        <v>33</v>
      </c>
      <c r="G34" s="49">
        <f>F34</f>
        <v>33</v>
      </c>
      <c r="H34" s="48">
        <v>33</v>
      </c>
      <c r="I34" s="49">
        <f>H34</f>
        <v>33</v>
      </c>
      <c r="J34" s="48">
        <v>30</v>
      </c>
      <c r="K34" s="49">
        <f>J34</f>
        <v>30</v>
      </c>
      <c r="L34" s="48">
        <v>34</v>
      </c>
      <c r="M34" s="49">
        <f>L34</f>
        <v>34</v>
      </c>
      <c r="N34" s="48">
        <v>51.9</v>
      </c>
      <c r="O34" s="49">
        <f>N34</f>
        <v>51.9</v>
      </c>
      <c r="P34" s="48">
        <v>33.99</v>
      </c>
      <c r="Q34" s="49">
        <f>P34</f>
        <v>33.99</v>
      </c>
      <c r="R34" s="48">
        <v>43.5</v>
      </c>
      <c r="S34" s="49">
        <f>R34</f>
        <v>43.5</v>
      </c>
      <c r="T34" s="48">
        <v>27.900000000000002</v>
      </c>
      <c r="U34" s="49">
        <f>T34</f>
        <v>27.900000000000002</v>
      </c>
      <c r="V34" s="53">
        <v>28.5</v>
      </c>
      <c r="W34" s="49">
        <f>V34</f>
        <v>28.5</v>
      </c>
    </row>
    <row r="35" spans="1:23" ht="15.75" x14ac:dyDescent="0.25">
      <c r="A35" s="2">
        <v>8</v>
      </c>
      <c r="B35" s="7" t="s">
        <v>7</v>
      </c>
      <c r="C35" s="11" t="s">
        <v>32</v>
      </c>
      <c r="D35" s="48">
        <v>21.900000000000002</v>
      </c>
      <c r="E35" s="49">
        <f>D35*7</f>
        <v>153.30000000000001</v>
      </c>
      <c r="F35" s="48">
        <v>20</v>
      </c>
      <c r="G35" s="49">
        <f>F35*7</f>
        <v>140</v>
      </c>
      <c r="H35" s="48">
        <v>11</v>
      </c>
      <c r="I35" s="49">
        <f>H35*7</f>
        <v>77</v>
      </c>
      <c r="J35" s="48">
        <v>21.990000000000002</v>
      </c>
      <c r="K35" s="49">
        <f>J35*7</f>
        <v>153.93</v>
      </c>
      <c r="L35" s="48">
        <v>21</v>
      </c>
      <c r="M35" s="49">
        <f>L35*7</f>
        <v>147</v>
      </c>
      <c r="N35" s="48">
        <v>19.900000000000002</v>
      </c>
      <c r="O35" s="49">
        <f>N35*7</f>
        <v>139.30000000000001</v>
      </c>
      <c r="P35" s="48">
        <v>21</v>
      </c>
      <c r="Q35" s="49">
        <f>P35*7</f>
        <v>147</v>
      </c>
      <c r="R35" s="48">
        <v>22</v>
      </c>
      <c r="S35" s="49">
        <f>R35*7</f>
        <v>154</v>
      </c>
      <c r="T35" s="48">
        <v>17</v>
      </c>
      <c r="U35" s="49">
        <f>T35*7</f>
        <v>119</v>
      </c>
      <c r="V35" s="53">
        <v>14.9</v>
      </c>
      <c r="W35" s="49">
        <f>V35*7</f>
        <v>104.3</v>
      </c>
    </row>
    <row r="36" spans="1:23" ht="15.75" x14ac:dyDescent="0.25">
      <c r="A36" s="2">
        <v>9</v>
      </c>
      <c r="B36" s="7" t="s">
        <v>8</v>
      </c>
      <c r="C36" s="11" t="s">
        <v>33</v>
      </c>
      <c r="D36" s="48">
        <v>16.8</v>
      </c>
      <c r="E36" s="49">
        <f>D36*3.1</f>
        <v>52.080000000000005</v>
      </c>
      <c r="F36" s="48">
        <v>14</v>
      </c>
      <c r="G36" s="49">
        <f>F36*3.1</f>
        <v>43.4</v>
      </c>
      <c r="H36" s="48">
        <v>10</v>
      </c>
      <c r="I36" s="49">
        <f>H36*3.1</f>
        <v>31</v>
      </c>
      <c r="J36" s="48">
        <v>31.900000000000002</v>
      </c>
      <c r="K36" s="49">
        <f>J36*3.1</f>
        <v>98.890000000000015</v>
      </c>
      <c r="L36" s="48">
        <v>10</v>
      </c>
      <c r="M36" s="49">
        <f>L36*3.1</f>
        <v>31</v>
      </c>
      <c r="N36" s="48">
        <v>23</v>
      </c>
      <c r="O36" s="49">
        <f>N36*3.1</f>
        <v>71.3</v>
      </c>
      <c r="P36" s="48">
        <v>18</v>
      </c>
      <c r="Q36" s="49">
        <f>P36*3.1</f>
        <v>55.800000000000004</v>
      </c>
      <c r="R36" s="48">
        <v>17.400000000000002</v>
      </c>
      <c r="S36" s="49">
        <f>R36*3.1</f>
        <v>53.940000000000005</v>
      </c>
      <c r="T36" s="48">
        <v>15</v>
      </c>
      <c r="U36" s="49">
        <f>T36*3.1</f>
        <v>46.5</v>
      </c>
      <c r="V36" s="53">
        <v>13.9</v>
      </c>
      <c r="W36" s="49">
        <f>V36*3.1</f>
        <v>43.09</v>
      </c>
    </row>
    <row r="37" spans="1:23" ht="15.75" x14ac:dyDescent="0.25">
      <c r="A37" s="2">
        <v>10</v>
      </c>
      <c r="B37" s="7" t="s">
        <v>9</v>
      </c>
      <c r="C37" s="11" t="s">
        <v>34</v>
      </c>
      <c r="D37" s="48">
        <v>16.899999999999999</v>
      </c>
      <c r="E37" s="49">
        <f>D37*2.5</f>
        <v>42.25</v>
      </c>
      <c r="F37" s="48">
        <v>17</v>
      </c>
      <c r="G37" s="49">
        <f>F37*2.5</f>
        <v>42.5</v>
      </c>
      <c r="H37" s="48">
        <v>11</v>
      </c>
      <c r="I37" s="49">
        <f>H37*2.5</f>
        <v>27.5</v>
      </c>
      <c r="J37" s="48">
        <v>18</v>
      </c>
      <c r="K37" s="49">
        <f>J37*2.5</f>
        <v>45</v>
      </c>
      <c r="L37" s="48">
        <v>12</v>
      </c>
      <c r="M37" s="49">
        <f>L37*2.5</f>
        <v>30</v>
      </c>
      <c r="N37" s="48">
        <v>16.399999999999999</v>
      </c>
      <c r="O37" s="49">
        <f>N37*2.5</f>
        <v>41</v>
      </c>
      <c r="P37" s="48">
        <v>17</v>
      </c>
      <c r="Q37" s="49">
        <f>P37*2.5</f>
        <v>42.5</v>
      </c>
      <c r="R37" s="48">
        <v>19.900000000000002</v>
      </c>
      <c r="S37" s="49">
        <f>R37*2.5</f>
        <v>49.750000000000007</v>
      </c>
      <c r="T37" s="48">
        <v>16.5</v>
      </c>
      <c r="U37" s="49">
        <f>T37*2.5</f>
        <v>41.25</v>
      </c>
      <c r="V37" s="53">
        <v>18.900000000000002</v>
      </c>
      <c r="W37" s="49">
        <f>V37*2.5</f>
        <v>47.250000000000007</v>
      </c>
    </row>
    <row r="38" spans="1:23" ht="15.75" x14ac:dyDescent="0.25">
      <c r="A38" s="2">
        <v>11</v>
      </c>
      <c r="B38" s="7" t="s">
        <v>10</v>
      </c>
      <c r="C38" s="11" t="s">
        <v>34</v>
      </c>
      <c r="D38" s="48">
        <v>33</v>
      </c>
      <c r="E38" s="49">
        <f>D38*2.5</f>
        <v>82.5</v>
      </c>
      <c r="F38" s="48">
        <v>19</v>
      </c>
      <c r="G38" s="49">
        <f>F38*2.5</f>
        <v>47.5</v>
      </c>
      <c r="H38" s="48">
        <v>12.9</v>
      </c>
      <c r="I38" s="49">
        <f>H38*2.5</f>
        <v>32.25</v>
      </c>
      <c r="J38" s="48">
        <v>33.99</v>
      </c>
      <c r="K38" s="49">
        <f>J38*2.5</f>
        <v>84.975000000000009</v>
      </c>
      <c r="L38" s="48">
        <v>17.5</v>
      </c>
      <c r="M38" s="49">
        <f>L38*2.5</f>
        <v>43.75</v>
      </c>
      <c r="N38" s="48">
        <v>20</v>
      </c>
      <c r="O38" s="49">
        <f>N38*2.5</f>
        <v>50</v>
      </c>
      <c r="P38" s="48">
        <v>17</v>
      </c>
      <c r="Q38" s="49">
        <f>P38*2.5</f>
        <v>42.5</v>
      </c>
      <c r="R38" s="48">
        <v>33</v>
      </c>
      <c r="S38" s="49">
        <f>R38*2.5</f>
        <v>82.5</v>
      </c>
      <c r="T38" s="48">
        <v>22.3</v>
      </c>
      <c r="U38" s="49">
        <f>T38*2.5</f>
        <v>55.75</v>
      </c>
      <c r="V38" s="53">
        <v>19.900000000000002</v>
      </c>
      <c r="W38" s="49">
        <f>V38*2.5</f>
        <v>49.750000000000007</v>
      </c>
    </row>
    <row r="39" spans="1:23" ht="15.75" x14ac:dyDescent="0.25">
      <c r="A39" s="2">
        <v>12</v>
      </c>
      <c r="B39" s="7" t="s">
        <v>11</v>
      </c>
      <c r="C39" s="11" t="s">
        <v>35</v>
      </c>
      <c r="D39" s="48">
        <v>71.5</v>
      </c>
      <c r="E39" s="49">
        <f>D39*5</f>
        <v>357.5</v>
      </c>
      <c r="F39" s="48">
        <v>65</v>
      </c>
      <c r="G39" s="49">
        <f>F39*5</f>
        <v>325</v>
      </c>
      <c r="H39" s="48">
        <v>45</v>
      </c>
      <c r="I39" s="49">
        <f>H39*5</f>
        <v>225</v>
      </c>
      <c r="J39" s="48">
        <v>75</v>
      </c>
      <c r="K39" s="49">
        <f>J39*5</f>
        <v>375</v>
      </c>
      <c r="L39" s="48">
        <v>55</v>
      </c>
      <c r="M39" s="49">
        <f>L39*5</f>
        <v>275</v>
      </c>
      <c r="N39" s="48">
        <v>55</v>
      </c>
      <c r="O39" s="49">
        <f>N39*5</f>
        <v>275</v>
      </c>
      <c r="P39" s="48">
        <v>57</v>
      </c>
      <c r="Q39" s="49">
        <f>P39*5</f>
        <v>285</v>
      </c>
      <c r="R39" s="48">
        <v>64</v>
      </c>
      <c r="S39" s="49">
        <f>R39*5</f>
        <v>320</v>
      </c>
      <c r="T39" s="48">
        <v>49.9</v>
      </c>
      <c r="U39" s="49">
        <f>T39*5</f>
        <v>249.5</v>
      </c>
      <c r="V39" s="53">
        <v>59.9</v>
      </c>
      <c r="W39" s="49">
        <f>V39*5</f>
        <v>299.5</v>
      </c>
    </row>
    <row r="40" spans="1:23" ht="15.75" x14ac:dyDescent="0.25">
      <c r="A40" s="2">
        <v>13</v>
      </c>
      <c r="B40" s="7" t="s">
        <v>12</v>
      </c>
      <c r="C40" s="11" t="s">
        <v>36</v>
      </c>
      <c r="D40" s="48">
        <v>35</v>
      </c>
      <c r="E40" s="49">
        <f>D40*1.8</f>
        <v>63</v>
      </c>
      <c r="F40" s="48">
        <v>32</v>
      </c>
      <c r="G40" s="49">
        <f>F40*1.8</f>
        <v>57.6</v>
      </c>
      <c r="H40" s="48">
        <v>28</v>
      </c>
      <c r="I40" s="49">
        <f>H40*1.8</f>
        <v>50.4</v>
      </c>
      <c r="J40" s="48">
        <v>31.900000000000002</v>
      </c>
      <c r="K40" s="49">
        <f>J40*1.8</f>
        <v>57.42</v>
      </c>
      <c r="L40" s="48">
        <v>29</v>
      </c>
      <c r="M40" s="49">
        <f>L40*1.8</f>
        <v>52.2</v>
      </c>
      <c r="N40" s="48">
        <v>36.9</v>
      </c>
      <c r="O40" s="49">
        <f>N40*1.8</f>
        <v>66.42</v>
      </c>
      <c r="P40" s="48">
        <v>43.2</v>
      </c>
      <c r="Q40" s="49">
        <f>P40*1.8</f>
        <v>77.760000000000005</v>
      </c>
      <c r="R40" s="48">
        <v>35.9</v>
      </c>
      <c r="S40" s="49">
        <f>R40*1.8</f>
        <v>64.62</v>
      </c>
      <c r="T40" s="48">
        <v>29</v>
      </c>
      <c r="U40" s="49">
        <f>T40*1.8</f>
        <v>52.2</v>
      </c>
      <c r="V40" s="53">
        <v>28.900000000000002</v>
      </c>
      <c r="W40" s="49">
        <f>V40*1.8</f>
        <v>52.02</v>
      </c>
    </row>
    <row r="41" spans="1:23" ht="15.75" x14ac:dyDescent="0.25">
      <c r="A41" s="2">
        <v>14</v>
      </c>
      <c r="B41" s="7" t="s">
        <v>13</v>
      </c>
      <c r="C41" s="11" t="s">
        <v>37</v>
      </c>
      <c r="D41" s="48">
        <v>62</v>
      </c>
      <c r="E41" s="49">
        <f>D41*5.5</f>
        <v>341</v>
      </c>
      <c r="F41" s="48">
        <v>90</v>
      </c>
      <c r="G41" s="49">
        <f>F41*5.5</f>
        <v>495</v>
      </c>
      <c r="H41" s="48">
        <v>81.900000000000006</v>
      </c>
      <c r="I41" s="49">
        <f>H41*5.5</f>
        <v>450.45000000000005</v>
      </c>
      <c r="J41" s="48">
        <v>79.900000000000006</v>
      </c>
      <c r="K41" s="49">
        <f>J41*5.5</f>
        <v>439.45000000000005</v>
      </c>
      <c r="L41" s="48">
        <v>92</v>
      </c>
      <c r="M41" s="49">
        <f>L41*5.5</f>
        <v>506</v>
      </c>
      <c r="N41" s="48">
        <v>85.100000000000009</v>
      </c>
      <c r="O41" s="49">
        <f>N42*5.5</f>
        <v>605</v>
      </c>
      <c r="P41" s="48">
        <v>92</v>
      </c>
      <c r="Q41" s="49">
        <f>P41*5.5</f>
        <v>506</v>
      </c>
      <c r="R41" s="48">
        <v>68.5</v>
      </c>
      <c r="S41" s="49">
        <f>R41*5.5</f>
        <v>376.75</v>
      </c>
      <c r="T41" s="48">
        <v>69</v>
      </c>
      <c r="U41" s="49">
        <f>T41*5.5</f>
        <v>379.5</v>
      </c>
      <c r="V41" s="53">
        <v>89</v>
      </c>
      <c r="W41" s="49">
        <f>V41*5.5</f>
        <v>489.5</v>
      </c>
    </row>
    <row r="42" spans="1:23" ht="15.75" x14ac:dyDescent="0.25">
      <c r="A42" s="2">
        <v>15</v>
      </c>
      <c r="B42" s="7" t="s">
        <v>14</v>
      </c>
      <c r="C42" s="11" t="s">
        <v>38</v>
      </c>
      <c r="D42" s="48">
        <v>110</v>
      </c>
      <c r="E42" s="49">
        <f>D42*1.5</f>
        <v>165</v>
      </c>
      <c r="F42" s="48">
        <v>79</v>
      </c>
      <c r="G42" s="49">
        <f>F42*1.5</f>
        <v>118.5</v>
      </c>
      <c r="H42" s="48">
        <v>109</v>
      </c>
      <c r="I42" s="49">
        <f>H42*1.5</f>
        <v>163.5</v>
      </c>
      <c r="J42" s="48">
        <v>110</v>
      </c>
      <c r="K42" s="49">
        <f>J42*1.5</f>
        <v>165</v>
      </c>
      <c r="L42" s="48">
        <v>95</v>
      </c>
      <c r="M42" s="49">
        <f>L42*1.5</f>
        <v>142.5</v>
      </c>
      <c r="N42" s="48">
        <v>110</v>
      </c>
      <c r="O42" s="49">
        <f>N43*1.5</f>
        <v>62.099999999999994</v>
      </c>
      <c r="P42" s="48">
        <v>71.2</v>
      </c>
      <c r="Q42" s="49">
        <f>P42*1.5</f>
        <v>106.80000000000001</v>
      </c>
      <c r="R42" s="48">
        <v>109.9</v>
      </c>
      <c r="S42" s="49">
        <f>R42*1.5</f>
        <v>164.85000000000002</v>
      </c>
      <c r="T42" s="48">
        <v>85.9</v>
      </c>
      <c r="U42" s="49">
        <f>T42*1.5</f>
        <v>128.85000000000002</v>
      </c>
      <c r="V42" s="53">
        <v>99</v>
      </c>
      <c r="W42" s="49">
        <f>V42*1.5</f>
        <v>148.5</v>
      </c>
    </row>
    <row r="43" spans="1:23" ht="15.75" x14ac:dyDescent="0.25">
      <c r="A43" s="2">
        <v>16</v>
      </c>
      <c r="B43" s="7" t="s">
        <v>15</v>
      </c>
      <c r="C43" s="11" t="s">
        <v>67</v>
      </c>
      <c r="D43" s="48">
        <v>36.9</v>
      </c>
      <c r="E43" s="49">
        <f>D43*12.4</f>
        <v>457.56</v>
      </c>
      <c r="F43" s="48">
        <v>27</v>
      </c>
      <c r="G43" s="49">
        <f>F43*12.4</f>
        <v>334.8</v>
      </c>
      <c r="H43" s="48">
        <v>37</v>
      </c>
      <c r="I43" s="49">
        <f>H43*12.4</f>
        <v>458.8</v>
      </c>
      <c r="J43" s="48">
        <v>33.380000000000003</v>
      </c>
      <c r="K43" s="49">
        <f>J43*12.4</f>
        <v>413.91200000000003</v>
      </c>
      <c r="L43" s="48">
        <v>47</v>
      </c>
      <c r="M43" s="49">
        <f>L43*12.4</f>
        <v>582.80000000000007</v>
      </c>
      <c r="N43" s="48">
        <v>41.4</v>
      </c>
      <c r="O43" s="49">
        <f>N44*12.4</f>
        <v>545.6</v>
      </c>
      <c r="P43" s="48">
        <v>49.300000000000004</v>
      </c>
      <c r="Q43" s="49">
        <f>P43*12.4</f>
        <v>611.32000000000005</v>
      </c>
      <c r="R43" s="48">
        <v>45.99</v>
      </c>
      <c r="S43" s="49">
        <f>R43*12.4</f>
        <v>570.27600000000007</v>
      </c>
      <c r="T43" s="48">
        <v>36.9</v>
      </c>
      <c r="U43" s="49">
        <f>T43*12.4</f>
        <v>457.56</v>
      </c>
      <c r="V43" s="53">
        <v>37.42</v>
      </c>
      <c r="W43" s="49">
        <f>V43*12.4</f>
        <v>464.00800000000004</v>
      </c>
    </row>
    <row r="44" spans="1:23" ht="15.75" x14ac:dyDescent="0.25">
      <c r="A44" s="2">
        <v>17</v>
      </c>
      <c r="B44" s="7" t="s">
        <v>16</v>
      </c>
      <c r="C44" s="11" t="s">
        <v>39</v>
      </c>
      <c r="D44" s="48">
        <v>40.9</v>
      </c>
      <c r="E44" s="49">
        <f>D44*1.7</f>
        <v>69.53</v>
      </c>
      <c r="F44" s="48">
        <v>37</v>
      </c>
      <c r="G44" s="49">
        <f>F44*1.7</f>
        <v>62.9</v>
      </c>
      <c r="H44" s="48">
        <v>40</v>
      </c>
      <c r="I44" s="49">
        <f>H44*1.7</f>
        <v>68</v>
      </c>
      <c r="J44" s="48">
        <v>47.99</v>
      </c>
      <c r="K44" s="49">
        <f>J44*1.7</f>
        <v>81.582999999999998</v>
      </c>
      <c r="L44" s="48">
        <v>40</v>
      </c>
      <c r="M44" s="49">
        <f>L44*1.7</f>
        <v>68</v>
      </c>
      <c r="N44" s="48">
        <v>44</v>
      </c>
      <c r="O44" s="49">
        <f>N45*1.7</f>
        <v>93.33</v>
      </c>
      <c r="P44" s="48">
        <v>47.99</v>
      </c>
      <c r="Q44" s="49">
        <f>P44*1.7</f>
        <v>81.582999999999998</v>
      </c>
      <c r="R44" s="48">
        <v>40.9</v>
      </c>
      <c r="S44" s="49">
        <f>R44*1.7</f>
        <v>69.53</v>
      </c>
      <c r="T44" s="48">
        <v>36.300000000000004</v>
      </c>
      <c r="U44" s="49">
        <f>T44*1.7</f>
        <v>61.710000000000008</v>
      </c>
      <c r="V44" s="53">
        <v>44</v>
      </c>
      <c r="W44" s="49">
        <f>V44*1.7</f>
        <v>74.8</v>
      </c>
    </row>
    <row r="45" spans="1:23" ht="15.75" x14ac:dyDescent="0.25">
      <c r="A45" s="2">
        <v>18</v>
      </c>
      <c r="B45" s="7" t="s">
        <v>24</v>
      </c>
      <c r="C45" s="11" t="s">
        <v>68</v>
      </c>
      <c r="D45" s="48">
        <v>57.5</v>
      </c>
      <c r="E45" s="49">
        <f>D45*1</f>
        <v>57.5</v>
      </c>
      <c r="F45" s="48">
        <v>45</v>
      </c>
      <c r="G45" s="49">
        <f>F45*1</f>
        <v>45</v>
      </c>
      <c r="H45" s="48">
        <v>67</v>
      </c>
      <c r="I45" s="49">
        <f>H45*1</f>
        <v>67</v>
      </c>
      <c r="J45" s="48">
        <v>45.5</v>
      </c>
      <c r="K45" s="49">
        <f>J45*1</f>
        <v>45.5</v>
      </c>
      <c r="L45" s="48">
        <v>45.7</v>
      </c>
      <c r="M45" s="49">
        <f>L45*1</f>
        <v>45.7</v>
      </c>
      <c r="N45" s="48">
        <v>54.9</v>
      </c>
      <c r="O45" s="49">
        <f>N46*1</f>
        <v>72.100000000000009</v>
      </c>
      <c r="P45" s="48">
        <v>52.99</v>
      </c>
      <c r="Q45" s="49">
        <f>P45*1</f>
        <v>52.99</v>
      </c>
      <c r="R45" s="48">
        <v>50.9</v>
      </c>
      <c r="S45" s="49">
        <f>R45*1</f>
        <v>50.9</v>
      </c>
      <c r="T45" s="48">
        <v>49</v>
      </c>
      <c r="U45" s="49">
        <f>T45*1</f>
        <v>49</v>
      </c>
      <c r="V45" s="53">
        <v>60</v>
      </c>
      <c r="W45" s="49">
        <f>V45*1</f>
        <v>60</v>
      </c>
    </row>
    <row r="46" spans="1:23" ht="15.75" x14ac:dyDescent="0.25">
      <c r="A46" s="2">
        <v>19</v>
      </c>
      <c r="B46" s="7" t="s">
        <v>25</v>
      </c>
      <c r="C46" s="11" t="s">
        <v>40</v>
      </c>
      <c r="D46" s="48">
        <v>65</v>
      </c>
      <c r="E46" s="49">
        <f>D46*200/180</f>
        <v>72.222222222222229</v>
      </c>
      <c r="F46" s="48">
        <v>59</v>
      </c>
      <c r="G46" s="49">
        <f>F46*200/180</f>
        <v>65.555555555555557</v>
      </c>
      <c r="H46" s="48">
        <v>66</v>
      </c>
      <c r="I46" s="49">
        <f>H46*200/180</f>
        <v>73.333333333333329</v>
      </c>
      <c r="J46" s="48">
        <v>69.900000000000006</v>
      </c>
      <c r="K46" s="49">
        <f>J46*200/180</f>
        <v>77.666666666666671</v>
      </c>
      <c r="L46" s="48">
        <v>65</v>
      </c>
      <c r="M46" s="49">
        <f>L46*200/180</f>
        <v>72.222222222222229</v>
      </c>
      <c r="N46" s="48">
        <v>72.100000000000009</v>
      </c>
      <c r="O46" s="49">
        <f>N47*200/180</f>
        <v>8.3888888888888893</v>
      </c>
      <c r="P46" s="48">
        <v>54.7</v>
      </c>
      <c r="Q46" s="49">
        <f>P46*200/180</f>
        <v>60.777777777777779</v>
      </c>
      <c r="R46" s="48">
        <v>35.9</v>
      </c>
      <c r="S46" s="49">
        <f>R46*200/180</f>
        <v>39.888888888888886</v>
      </c>
      <c r="T46" s="48">
        <v>58</v>
      </c>
      <c r="U46" s="49">
        <f>T46*200/180</f>
        <v>64.444444444444443</v>
      </c>
      <c r="V46" s="53">
        <v>69.900000000000006</v>
      </c>
      <c r="W46" s="49">
        <f>V46*200/180</f>
        <v>77.666666666666671</v>
      </c>
    </row>
    <row r="47" spans="1:23" ht="15.75" x14ac:dyDescent="0.25">
      <c r="A47" s="2">
        <v>20</v>
      </c>
      <c r="B47" s="7" t="s">
        <v>19</v>
      </c>
      <c r="C47" s="11" t="s">
        <v>41</v>
      </c>
      <c r="D47" s="48">
        <v>7.5</v>
      </c>
      <c r="E47" s="49">
        <f>D47*0.1</f>
        <v>0.75</v>
      </c>
      <c r="F47" s="48">
        <v>8</v>
      </c>
      <c r="G47" s="49">
        <f>F47*0.1</f>
        <v>0.8</v>
      </c>
      <c r="H47" s="48">
        <v>8.25</v>
      </c>
      <c r="I47" s="49">
        <f>H47*0.1</f>
        <v>0.82500000000000007</v>
      </c>
      <c r="J47" s="48">
        <v>8.3000000000000007</v>
      </c>
      <c r="K47" s="49">
        <f>J47*0.1</f>
        <v>0.83000000000000007</v>
      </c>
      <c r="L47" s="48">
        <v>9</v>
      </c>
      <c r="M47" s="49">
        <f>L47*0.1</f>
        <v>0.9</v>
      </c>
      <c r="N47" s="48">
        <v>7.55</v>
      </c>
      <c r="O47" s="49">
        <f>N48*0.1</f>
        <v>1.7600000000000002</v>
      </c>
      <c r="P47" s="48">
        <v>8</v>
      </c>
      <c r="Q47" s="49">
        <f>P47*0.1</f>
        <v>0.8</v>
      </c>
      <c r="R47" s="48">
        <v>8.1999999999999993</v>
      </c>
      <c r="S47" s="49">
        <f>R47*0.1</f>
        <v>0.82</v>
      </c>
      <c r="T47" s="48">
        <v>7.5</v>
      </c>
      <c r="U47" s="49">
        <f>T47*0.1</f>
        <v>0.75</v>
      </c>
      <c r="V47" s="53">
        <v>7.5</v>
      </c>
      <c r="W47" s="49">
        <f>V47*0.1</f>
        <v>0.75</v>
      </c>
    </row>
    <row r="48" spans="1:23" ht="16.5" thickBot="1" x14ac:dyDescent="0.3">
      <c r="A48" s="3">
        <v>21</v>
      </c>
      <c r="B48" s="8" t="s">
        <v>26</v>
      </c>
      <c r="C48" s="12" t="s">
        <v>42</v>
      </c>
      <c r="D48" s="50">
        <v>17.900000000000002</v>
      </c>
      <c r="E48" s="51">
        <f>D48*250/100</f>
        <v>44.750000000000007</v>
      </c>
      <c r="F48" s="50">
        <v>17</v>
      </c>
      <c r="G48" s="51">
        <f>F48*250/100</f>
        <v>42.5</v>
      </c>
      <c r="H48" s="50">
        <v>12</v>
      </c>
      <c r="I48" s="51">
        <f>H48*250/100</f>
        <v>30</v>
      </c>
      <c r="J48" s="50">
        <v>25</v>
      </c>
      <c r="K48" s="51">
        <f>J48*250/100</f>
        <v>62.5</v>
      </c>
      <c r="L48" s="50">
        <v>52</v>
      </c>
      <c r="M48" s="51">
        <f>L48*250/100</f>
        <v>130</v>
      </c>
      <c r="N48" s="50">
        <v>17.600000000000001</v>
      </c>
      <c r="O48" s="51">
        <f>N48*250/100</f>
        <v>44</v>
      </c>
      <c r="P48" s="50">
        <v>14.200000000000001</v>
      </c>
      <c r="Q48" s="51">
        <f>P48*250/100</f>
        <v>35.500000000000007</v>
      </c>
      <c r="R48" s="50">
        <v>15</v>
      </c>
      <c r="S48" s="51">
        <f>R48*250/100</f>
        <v>37.5</v>
      </c>
      <c r="T48" s="50">
        <v>27</v>
      </c>
      <c r="U48" s="51">
        <f>T48*250/100</f>
        <v>67.5</v>
      </c>
      <c r="V48" s="54">
        <v>15.9</v>
      </c>
      <c r="W48" s="51">
        <f>V48*250/100</f>
        <v>39.75</v>
      </c>
    </row>
    <row r="49" spans="1:23" ht="16.5" thickBot="1" x14ac:dyDescent="0.3">
      <c r="A49" s="4"/>
      <c r="B49" s="4" t="s">
        <v>21</v>
      </c>
      <c r="C49" s="15"/>
      <c r="D49" s="18"/>
      <c r="E49" s="26">
        <f t="shared" ref="E49:W49" si="19">SUM(E28:E48)</f>
        <v>2294.8422222222225</v>
      </c>
      <c r="F49" s="27"/>
      <c r="G49" s="26">
        <f t="shared" si="19"/>
        <v>2117.0555555555557</v>
      </c>
      <c r="H49" s="27"/>
      <c r="I49" s="26">
        <f t="shared" si="19"/>
        <v>2086.458333333333</v>
      </c>
      <c r="J49" s="27"/>
      <c r="K49" s="26">
        <f t="shared" si="19"/>
        <v>2436.4466666666667</v>
      </c>
      <c r="L49" s="27"/>
      <c r="M49" s="26">
        <f>SUM(M28:M48)</f>
        <v>2463.4722222222222</v>
      </c>
      <c r="N49" s="27"/>
      <c r="O49" s="26">
        <f t="shared" si="19"/>
        <v>2417.3988888888885</v>
      </c>
      <c r="P49" s="28"/>
      <c r="Q49" s="26">
        <f t="shared" si="19"/>
        <v>2437.6207777777777</v>
      </c>
      <c r="R49" s="27"/>
      <c r="S49" s="26">
        <f t="shared" si="19"/>
        <v>2389.4548888888889</v>
      </c>
      <c r="T49" s="27"/>
      <c r="U49" s="26">
        <f t="shared" si="19"/>
        <v>2089.5144444444445</v>
      </c>
      <c r="V49" s="28"/>
      <c r="W49" s="26">
        <f t="shared" si="19"/>
        <v>2294.1346666666664</v>
      </c>
    </row>
  </sheetData>
  <mergeCells count="26">
    <mergeCell ref="V26:W26"/>
    <mergeCell ref="V1:W1"/>
    <mergeCell ref="P1:Q1"/>
    <mergeCell ref="R1:S1"/>
    <mergeCell ref="T1:U1"/>
    <mergeCell ref="P26:Q26"/>
    <mergeCell ref="R26:S26"/>
    <mergeCell ref="T26:U26"/>
    <mergeCell ref="H26:I26"/>
    <mergeCell ref="J26:K26"/>
    <mergeCell ref="L26:M26"/>
    <mergeCell ref="N26:O26"/>
    <mergeCell ref="H1:I1"/>
    <mergeCell ref="J1:K1"/>
    <mergeCell ref="L1:M1"/>
    <mergeCell ref="N1:O1"/>
    <mergeCell ref="D1:E1"/>
    <mergeCell ref="F1:G1"/>
    <mergeCell ref="D26:E26"/>
    <mergeCell ref="F26:G26"/>
    <mergeCell ref="A26:A27"/>
    <mergeCell ref="B26:B27"/>
    <mergeCell ref="C26:C27"/>
    <mergeCell ref="A1:A2"/>
    <mergeCell ref="B1:B2"/>
    <mergeCell ref="C1:C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2018-05-31T09:28:45Z</dcterms:modified>
</cp:coreProperties>
</file>